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5"/>
  <workbookPr/>
  <mc:AlternateContent xmlns:mc="http://schemas.openxmlformats.org/markup-compatibility/2006">
    <mc:Choice Requires="x15">
      <x15ac:absPath xmlns:x15ac="http://schemas.microsoft.com/office/spreadsheetml/2010/11/ac" url="/Users/danielynurreta/Downloads/"/>
    </mc:Choice>
  </mc:AlternateContent>
  <xr:revisionPtr revIDLastSave="0" documentId="13_ncr:1_{F2FBE5DE-4E01-B341-BA21-36F9315B5FDB}" xr6:coauthVersionLast="47" xr6:coauthVersionMax="47" xr10:uidLastSave="{00000000-0000-0000-0000-000000000000}"/>
  <bookViews>
    <workbookView xWindow="1600" yWindow="660" windowWidth="24820" windowHeight="15700" xr2:uid="{00000000-000D-0000-FFFF-FFFF00000000}"/>
  </bookViews>
  <sheets>
    <sheet name="4T 2025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7" i="7" l="1"/>
  <c r="B125" i="7" s="1"/>
  <c r="B57" i="7"/>
  <c r="B93" i="7"/>
  <c r="B91" i="7"/>
  <c r="B83" i="7"/>
  <c r="B81" i="7"/>
  <c r="B69" i="7"/>
  <c r="B103" i="7" l="1"/>
  <c r="B107" i="7"/>
  <c r="B105" i="7"/>
  <c r="B78" i="7"/>
  <c r="B73" i="7"/>
  <c r="B50" i="7"/>
  <c r="B109" i="7" l="1"/>
  <c r="B36" i="7"/>
  <c r="B41" i="7" s="1"/>
  <c r="B95" i="7" l="1"/>
  <c r="B85" i="7"/>
  <c r="B52" i="7"/>
  <c r="B98" i="7" l="1"/>
  <c r="B67" i="7"/>
  <c r="B33" i="7" l="1"/>
  <c r="B112" i="7" l="1"/>
  <c r="B114" i="7" s="1"/>
  <c r="B48" i="7"/>
  <c r="B46" i="7"/>
  <c r="B44" i="7"/>
  <c r="B100" i="7" l="1"/>
</calcChain>
</file>

<file path=xl/sharedStrings.xml><?xml version="1.0" encoding="utf-8"?>
<sst xmlns="http://schemas.openxmlformats.org/spreadsheetml/2006/main" count="475" uniqueCount="166">
  <si>
    <t>METAS</t>
  </si>
  <si>
    <t>BENEFICIARIOS</t>
  </si>
  <si>
    <t>ENTIDAD</t>
  </si>
  <si>
    <t>LOCALIDAD</t>
  </si>
  <si>
    <t>CAMPECHE</t>
  </si>
  <si>
    <t>SEGURIDAD Y PROTECCIÓN CIUDADANA</t>
  </si>
  <si>
    <t>TOTAL FORTAMUN</t>
  </si>
  <si>
    <t>OBRA O ACCIÓN</t>
  </si>
  <si>
    <t>COSTO</t>
  </si>
  <si>
    <t>MUNICIPIO</t>
  </si>
  <si>
    <t xml:space="preserve">PAGOS </t>
  </si>
  <si>
    <t>TOTAL FOPET</t>
  </si>
  <si>
    <t>TOTAL FAISMUN:</t>
  </si>
  <si>
    <t>1 CONTRATO</t>
  </si>
  <si>
    <t>ADQUISICIÓN</t>
  </si>
  <si>
    <t>N/A</t>
  </si>
  <si>
    <t xml:space="preserve">TOTAL FOPET ADEFAS </t>
  </si>
  <si>
    <t>UBICACIÓN</t>
  </si>
  <si>
    <t>TENABO</t>
  </si>
  <si>
    <t>COMBUSTIBLES,LUBRICANTES Y ADITIVOS</t>
  </si>
  <si>
    <t>MATERIALES, UTILES Y EQUIPOS MENORES DE OFICINA</t>
  </si>
  <si>
    <t xml:space="preserve">COMPENSACIONES </t>
  </si>
  <si>
    <t>SERVICIOS</t>
  </si>
  <si>
    <t>MONTOS QUE RECIBAN, OBRAS Y ACCIONES A REALIZAR CON EL FAISMUN 2025:</t>
  </si>
  <si>
    <t>MONTOS QUE RECIBAN, OBRAS Y ACCIONES A REALIZAR CON EL FORTAMUN 2025:</t>
  </si>
  <si>
    <t>REMUNERACIONES  ADICIONALES Y ESPECIALES</t>
  </si>
  <si>
    <t>SEGURIDAD SOCIAL</t>
  </si>
  <si>
    <t>OTRAS PRESTACIONES SOCIALES Y ECONOMICAS</t>
  </si>
  <si>
    <t>MATEREALES DE ADMON., EMISION DE DOCUMENTOS</t>
  </si>
  <si>
    <t>MATERIALES Y ARTICULOS DE CONSTRUCCION</t>
  </si>
  <si>
    <t>HERRAMIENTAS, REFACCIONES Y ACCESORIOS</t>
  </si>
  <si>
    <t>SERVICIOS BASICOS</t>
  </si>
  <si>
    <t>SERVICIOS DE INSTALACION, REPARACION, MANTENIMIENTO DE TRANSPORTE</t>
  </si>
  <si>
    <t>OTROS SERVICIOS GENERALES</t>
  </si>
  <si>
    <t>MONTOS QUE RECIBAN, OBRAS Y ACCIONES A REALIZAR CON EL FOPET ADEFAS 2024:</t>
  </si>
  <si>
    <t>MONTOS QUE RECIBAN, OBRAS Y ACCIONES A REALIZAR CON EL FOPET 2025:</t>
  </si>
  <si>
    <t>MANTENIMIENTO DE LA RED ELECTRICA EN LA CALLE 17 CENTRO DE LA AGEP 0257 Y LA AGEP 0219 DE LA LOCALIDAD DE TENABO MUNICIPIO DE TENABO</t>
  </si>
  <si>
    <t>CONSTRUCCION DE PAVIMENTO CON CARPETA ASFALTICA DE CALLE DOS A ENTRE UNO Y CINCO Y CALLE UNO ENTRE DOS A Y DOS COLONIA GUADALUPE , LOCALIDAD DE TENABO</t>
  </si>
  <si>
    <t>CONSTRUCCION DE PAVIMENTO CON DOBLE RIEGO DE SELLO DE LA CALLE NUEVE B ENTRE DOS Y ONCE COLONIA ESPERANZA EN LA LOCALIDAD DE TENABO</t>
  </si>
  <si>
    <t>CONSTRUCCION DE POZOS DE ABSORCION EN VARIAS COLONIAS DE LA LOCALIDAD DE TENABO, MUNICIPIO DE TENABO</t>
  </si>
  <si>
    <t>REHABILITACION DE CAMINO DE ACCESO PARA BENEFICIAR A UNIDAD AGRICOLA EL DIVINO NIÑO EN EL MUNICIPIO DE TENABO</t>
  </si>
  <si>
    <t>ARRENDAMIENTO DE DOS VEHICULOS PARA EL MUNICIPIO DE TENABO</t>
  </si>
  <si>
    <t>MATERIALES, UTILES DE IMPRESIÓN Y REPRODUCCION</t>
  </si>
  <si>
    <t>MATERIAL DE LIMPIEZA</t>
  </si>
  <si>
    <t>CONSERVACION Y MANTENIMIENTO MENOR DE INMUEBLES</t>
  </si>
  <si>
    <t>SERVICIOS DE LIMPIEZA Y MANEJO DE DESECHOS</t>
  </si>
  <si>
    <t>MOBILIARIO Y EQUIPO DE ADMINISTRACION</t>
  </si>
  <si>
    <t>MUEBLES DE OFICINA Y ESTANTERIA</t>
  </si>
  <si>
    <t>EQUIPO DE COMPUTO Y TECNOLOGIAS DE LA INFORMACION</t>
  </si>
  <si>
    <t>ADQUISICION</t>
  </si>
  <si>
    <t>MADERAS Y PRODUCTOS DE MADERA</t>
  </si>
  <si>
    <t>MATERIALES ELECTRICO Y ELECTRONICO</t>
  </si>
  <si>
    <t>MATERIALES COMPLEMENTARIOS</t>
  </si>
  <si>
    <t>PAGO DE ENERGIA ELECTRICA</t>
  </si>
  <si>
    <t>HERRAMIENTAS MENORES</t>
  </si>
  <si>
    <t>PRESTACIONES CONTRACTUALES</t>
  </si>
  <si>
    <t>APORTACIONES PARA SEGUROS</t>
  </si>
  <si>
    <t>INSTALACION, REPARACION Y MANTENIMIENTO DE EQUIPO DE COMPUTO Y TECNOLOGIA DE LA INFORMACION</t>
  </si>
  <si>
    <t>OTROS MATERIALES Y ARTICULOS DE CONSTRUCCION Y REPARACION</t>
  </si>
  <si>
    <t>PRENDAS DE SEGURIDAD Y PROTECCION PERSONAL</t>
  </si>
  <si>
    <t>MATERIALES DE SEGURIDAD PUBLICA</t>
  </si>
  <si>
    <t>462 ML</t>
  </si>
  <si>
    <t>835 M2</t>
  </si>
  <si>
    <t>1858 M2</t>
  </si>
  <si>
    <t>5 POZOS</t>
  </si>
  <si>
    <t>2000 M2</t>
  </si>
  <si>
    <t>2 VEHICULOS</t>
  </si>
  <si>
    <t>CONSTRUCCION DE PAVIMENTO CON DOBLE RIEGO DE SELLO DE LA CALLE VEINTITRES A ENTRE VEINTICINCO A Y VEINTITRES COLONIA PROCESADORA EN LA LOCALIDAD DE TENABO</t>
  </si>
  <si>
    <t>REHABILITACION DE PAVIMENTO CON CARPETA ASFALTICA DE LA CALLE DOS ENTRE ONCE Y ONCE B COLONIA ESPERANZA EN LA LOCALIDAD DE TENABO</t>
  </si>
  <si>
    <t>MEJORAMIENTO DE LA RED DE ALCANTARILLADO PLUVIAL EXISTENTE EN LA COLONIA CENTRO Y COLONIA ANA MARIA FARIAS LOCALIDAD TENABO, MUNICIPIO DE TENABO</t>
  </si>
  <si>
    <t>CONSTRUCCION DE CUARTOS DORMITORIO PARA BENEFICIAR A LA COLONIA CENTRO, SAN PEDRO, PROCESADORA Y ANA MARIA FARIAS EN LA LOCALIDAD DE TENABO EN EL MUNICIPIO DE TENABO.</t>
  </si>
  <si>
    <t>CONSTRUCCION DE CUARTOS DORMITORIO PARA BENEFICIAR A LA COLONIA JACINTO CANEK, LAZARETO Y ESPERANZA EN LA LOCALIDAD DE TENABO, EN EL MUNICIPIO DE TENABO.</t>
  </si>
  <si>
    <t>CONSTRUCCION DE TECHO FIRME PARA BENEFICIAR A LA LOCALIDAD DE TENABO,MUNICIPIO DE TENABO</t>
  </si>
  <si>
    <t>REHABILITACION DE CAMINO DE ACCESO PARA BENEFICIAR A UNIDAD AGRICOLA HOGAR EN EL MUNICIPIO DE TENABO.</t>
  </si>
  <si>
    <t>MEJORAMIENTO DE LA RED DE ALCANTARILLADO PLUVIAL EXISTENTE EN LA CALLE 17 ENTRE CALLE 10 Y CALLE 12, EN LA CALLE 14 ENTRE CALLE 17 Y CALLE 13 DE LA COLONIA CENTRO, LOCALIDAD TENABO, MUNICIPIO DE TENABO.</t>
  </si>
  <si>
    <t>REHABILITACION DE LA RED PRINCIPAL DE SUMINISTRO DE AGUA ENTUBADA Y TANQUE ELEVADO EN LA LOCALIDAD EMILIANO ZAPATA, DEL MUNICIPIO DE TENABO</t>
  </si>
  <si>
    <t>806.40 M2</t>
  </si>
  <si>
    <t>1206 M2</t>
  </si>
  <si>
    <t>TINUN</t>
  </si>
  <si>
    <t>EMILIANO ZAPATA</t>
  </si>
  <si>
    <t>TOTAL FISE</t>
  </si>
  <si>
    <t>MONTOS QUE RECIBAN, OBRAS Y ACCIONES A REALIZAR CON EL FISE 2025:</t>
  </si>
  <si>
    <t>REHABILITACION DE POZO PROFUNDO DE AGUA ENTUBADA EN LA LOCALIDAD DE XKUNCHEIL, MUNICIPIO DE TENABO</t>
  </si>
  <si>
    <t>REHABILITACION DE POZO PROFUNDO DE AGUA ENTUBADA EN LA LOCALIDAD DE EMILIANO ZAPATA, MUNICIPIO DE TENABO</t>
  </si>
  <si>
    <t>REHABILITACION DE POZO PROFUNDO DE AGUA ENTUBADA EN LA LOCALIDAD DE TINUN, MUNICIPIO DE TENABO</t>
  </si>
  <si>
    <t>REHABILITACION DE POZOS PROFUNDOS DE AGUA ENTUBADA EN LA LOCALIDAD DE TENABO, MUNICIPIO DE TENABO</t>
  </si>
  <si>
    <t>X´KUNCHEIL</t>
  </si>
  <si>
    <t>1 PIEZA</t>
  </si>
  <si>
    <t>132 ML</t>
  </si>
  <si>
    <t>CONSTRUCCION DE OBRAS PARA EL ABASTECIMIENTO DE AGUA POTABLE</t>
  </si>
  <si>
    <t>PAGO DE ESTIMULOS A SERVIDORES PUBLICOS</t>
  </si>
  <si>
    <t>ESTIMULOS</t>
  </si>
  <si>
    <t>PRODUCTOS MINERALES NO METALICOS</t>
  </si>
  <si>
    <t>CEMENTO Y PRODUCTOS DE CONCRETO</t>
  </si>
  <si>
    <t>CAL, YESO Y PRODUCTOS DE YESO</t>
  </si>
  <si>
    <t>ARTICULOS METALICOS PARA LA CONSTRUCCION</t>
  </si>
  <si>
    <t>OTROS MATERIALES Y ARTICULOS DE CONSTRUCCION Y REPARACIONB</t>
  </si>
  <si>
    <t>VESTUARIO, BLANCOS, PRENDAS DE PROTECCION</t>
  </si>
  <si>
    <t>REFACCIONES Y ACCESORIOS MENORES DE EQUIPOS DE COMPUTO</t>
  </si>
  <si>
    <t>REFACCIONES Y ACCESORIOS MENORES DE EQUIPOS DE TRANSPORTE</t>
  </si>
  <si>
    <t>SERVICIOS DE ACCESO DE INTERNET, REDES Y PROCESAMIENTO</t>
  </si>
  <si>
    <t>REPARACION Y  MANTENIMIENTO DE EQUIPO DE TRANSPORTE</t>
  </si>
  <si>
    <t>OBRA PUBLICA EN BIENES PROPIOS</t>
  </si>
  <si>
    <t>EDIFICACION NO HABITACIONAL</t>
  </si>
  <si>
    <t>OBRA</t>
  </si>
  <si>
    <t>MATERIALES Y ARTICULOS DE CONSTRUCCION Y REPARACION</t>
  </si>
  <si>
    <t>VESTUARIOS, BLANCOS,  PRENDAS DE PROTECCION</t>
  </si>
  <si>
    <t>MATERIALES Y SUMINISTROS PARA SEGURIDAD</t>
  </si>
  <si>
    <t>CONSTRUCCION DE CUARTO PARA BAÑO, PARA BENEFICIAR A LA LOCALIDAD DE KANKI EN EL MUNICIPIO DE TENABO</t>
  </si>
  <si>
    <t>CONSTRUCCION DE CUARTO DORMITORIO PARA BENEFICIAR A LA LOCALIDAD DE SANTA ROSA, MUNICIPIO DE TENABO</t>
  </si>
  <si>
    <t>CONSTRUCCION DE CUARTO DORMITORIO PARA BENEFICIAR A LA LOCALIDAD DE X´KUNCHEIL, MUNICIPIO DE TENABO</t>
  </si>
  <si>
    <t>CONSTRUCCION DE CUARTO DORMITORIO PARA BENEFICIAR A LA LOCALIDAD DE EMILIANO ZAPATA, MUNICIPIO DE TENABO</t>
  </si>
  <si>
    <t>CONSTRUCCION DE CUARTO DORMITORIO PARA BENEFICIAR A LA LOCALIDAD DE TINUN, MUNICIPIO DE TENABO</t>
  </si>
  <si>
    <t>CONSTRUCCION DE CUARTO DORMITORIO PARA BENEFICIAR A LA LOCALIDAD DE KANKI, MUNICIPIO DE TENABO</t>
  </si>
  <si>
    <t>PRODIM 2025</t>
  </si>
  <si>
    <t>KANKI</t>
  </si>
  <si>
    <t>SANTA ROSA</t>
  </si>
  <si>
    <t>MATERIALES PARA EL REGISTRO E IDENTIFICACION DE BIENES</t>
  </si>
  <si>
    <t>OTROS PRODUCTOS QUIMICOS</t>
  </si>
  <si>
    <t>VESTUARIO Y UNIFORMES</t>
  </si>
  <si>
    <t>REFACCIONES Y ACCESORIOS MENORES DE MAQUINARIA Y OTROS</t>
  </si>
  <si>
    <t>SERVICIOS DE ARRENDAMIENTO</t>
  </si>
  <si>
    <t>SERVICIOS PROFESIONALES, CIENTIFICOS,TECNICO</t>
  </si>
  <si>
    <t>ARRENDAMIENTO DE MOBILIARIO Y EQUIPO DE ADMINISTRACION</t>
  </si>
  <si>
    <t>SERVICIOS DE APOYOS ADMINISTRATIVO, TRADUCCION FOTOCOPIADO</t>
  </si>
  <si>
    <t>INSTALACION, REPARACION Y MANTENIMIENTO DE MOBILIARIO</t>
  </si>
  <si>
    <t>SERVICIOS DE COMUNICACIÓN SOCIAL Y PUBLICIDAD</t>
  </si>
  <si>
    <t>DIFUSION POR RADIO, TELEVISION Y OTROS MEDIOS DE MENSAJES</t>
  </si>
  <si>
    <t>IMPUESTOS Y DERECHOS</t>
  </si>
  <si>
    <t>MONTOS QUE RECIBAN, OBRAS Y ACCIONES A REALIZAR CON EL CREDITO BANOBRAS 2025:</t>
  </si>
  <si>
    <t>REHABILITACION DE PAVIMENTO CON CARPETA ASFALTICA DE CALLE DOS A ENTRE ONCE Y TRECE Y CALLE TRECE ENTRE DOS A Y DOS B DE LA COLONIA ESPERANZA EN LA LOCALIDAD DE TENABO</t>
  </si>
  <si>
    <t>CO</t>
  </si>
  <si>
    <t>CONSTRUCCION DE PAVIMENTO CON DOBLE RIEGO DE SELLO DE LA CALLE DIECISIETE A ENTRE CALLE DIECISIETE Y CALLE SIN NUMERO COLONIA LAZARETO EN LA LOCALIDAD DE TENABO</t>
  </si>
  <si>
    <t>CONSTRUCCION DE PAVIMENTO CON DOBLE RIEGO DE SELLO DE LA CALLE DIEZ B Y CALLE SIN NUMERO COLONIA PROCESADORA EN LA LOCALIDAD DE TENABO</t>
  </si>
  <si>
    <t>CONSTRUCCION DE PAVIMENTO CON DOBLE RIEGO DE SELLO DE LA CALLE VEINTICINCO POR CALLE DOS Y  CALLE SIN NUMERO POR CALLE VEINTICINCO COLONIA ANA MARIA FARIAS EN LA LOCALIDAD DE TENABO</t>
  </si>
  <si>
    <t>TOTAL BANOBRAS FISM</t>
  </si>
  <si>
    <t>CONSTRUCCION DE PAVIMENTO CON DOBLE RIEGO DE SELLO DE LA CALLE CINCO A ENTRE DOS B Y CINCO Y LA CALLE 2B ENTRE CINCO A Y DOS COLONIA GUADALUPE</t>
  </si>
  <si>
    <t>REHABILITACION DE PAVIMENTO CON MICROCARPETA ASFALTICA DE CALLE DOS ENTRE ONCE B DE LA COLONIA ESPERANZA EN LA LOCALIDAD DE TENABO</t>
  </si>
  <si>
    <t>CONSTRUCCION DE PAVIMENTO CON DOBLE RIEGO DE SELLO DE LA CALLE PRIVADA DE LA DIECISIETE COLONIA LAZARETO, EN LA LOCALIDAD DE TENABO</t>
  </si>
  <si>
    <t>552 ML</t>
  </si>
  <si>
    <t>14 CUARTOS</t>
  </si>
  <si>
    <t>13 CUARTOS</t>
  </si>
  <si>
    <t>1,350.83 M2</t>
  </si>
  <si>
    <t>3,500 M2</t>
  </si>
  <si>
    <t>120 ML</t>
  </si>
  <si>
    <t>780 ML</t>
  </si>
  <si>
    <t>4 BAÑOS</t>
  </si>
  <si>
    <t xml:space="preserve">3 CUARTOS </t>
  </si>
  <si>
    <t>2 CUARTOS</t>
  </si>
  <si>
    <t>5 CUARTOS</t>
  </si>
  <si>
    <t>1 PROYECTO</t>
  </si>
  <si>
    <t>3175.9 M2</t>
  </si>
  <si>
    <t>1941.50 M2</t>
  </si>
  <si>
    <t>456 M2</t>
  </si>
  <si>
    <t>684 M2</t>
  </si>
  <si>
    <t>2300M2</t>
  </si>
  <si>
    <t>2467 M2</t>
  </si>
  <si>
    <t>1090 M2</t>
  </si>
  <si>
    <t>L.A.F. MANUEL ISRAEL QUINTAL GORIAN</t>
  </si>
  <si>
    <t>TESORERO MUNICIPAL</t>
  </si>
  <si>
    <t>DIRECTOR GENERAL DE PLANEACION Y DESARROLLO SOSTENIBLE</t>
  </si>
  <si>
    <t>PROGRAMAS Y PROYECTOS DE INVERSIÓN</t>
  </si>
  <si>
    <t xml:space="preserve"> H. AYUNTAMIENTO DE TENABO, CAMPECHE</t>
  </si>
  <si>
    <t>CUENTA PÚBLICA 2025</t>
  </si>
  <si>
    <t>M. EN I. DANIEL ENRIQUE CARRILLO YNURRETA</t>
  </si>
  <si>
    <t>DIRECCIÓN GENERAL DE PLANEACIÓN Y DESARROLLO SOSTENIBLE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</si>
</sst>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sz val="9"/>
      <name val="Montserrat"/>
    </font>
    <font>
      <b/>
      <sz val="36"/>
      <name val="Montserrat"/>
    </font>
    <font>
      <b/>
      <sz val="22"/>
      <color theme="1"/>
      <name val="Montserrat"/>
    </font>
    <font>
      <b/>
      <sz val="14"/>
      <color theme="0"/>
      <name val="Montserrat"/>
    </font>
    <font>
      <b/>
      <sz val="20"/>
      <color theme="0"/>
      <name val="Montserrat"/>
    </font>
    <font>
      <b/>
      <sz val="14"/>
      <color theme="1"/>
      <name val="Montserrat"/>
    </font>
    <font>
      <b/>
      <sz val="18"/>
      <color theme="0"/>
      <name val="Montserrat"/>
    </font>
    <font>
      <b/>
      <sz val="16"/>
      <color theme="0"/>
      <name val="Montserrat"/>
    </font>
    <font>
      <sz val="14"/>
      <color theme="1"/>
      <name val="Montserrat"/>
    </font>
    <font>
      <sz val="14"/>
      <name val="Montserrat"/>
    </font>
    <font>
      <sz val="14"/>
      <color rgb="FF000000"/>
      <name val="Montserrat"/>
    </font>
    <font>
      <b/>
      <sz val="16"/>
      <name val="Montserrat"/>
    </font>
    <font>
      <sz val="11"/>
      <color theme="1"/>
      <name val="Montserrat"/>
    </font>
    <font>
      <sz val="10"/>
      <name val="Montserrat"/>
    </font>
    <font>
      <sz val="16"/>
      <color theme="1"/>
      <name val="Montserrat"/>
    </font>
    <font>
      <sz val="16"/>
      <name val="Montserrat"/>
    </font>
    <font>
      <sz val="12"/>
      <color theme="1"/>
      <name val="Montserrat"/>
    </font>
    <font>
      <sz val="14"/>
      <color theme="0"/>
      <name val="Montserrat"/>
    </font>
    <font>
      <b/>
      <sz val="22"/>
      <color theme="1"/>
      <name val="Montserrat Light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F1C4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142">
    <xf numFmtId="0" fontId="0" fillId="0" borderId="0" xfId="0"/>
    <xf numFmtId="0" fontId="3" fillId="0" borderId="0" xfId="2" applyFont="1" applyAlignment="1">
      <alignment vertical="center" wrapText="1"/>
    </xf>
    <xf numFmtId="0" fontId="4" fillId="0" borderId="0" xfId="2" applyFont="1" applyAlignment="1">
      <alignment vertical="center" wrapText="1"/>
    </xf>
    <xf numFmtId="0" fontId="2" fillId="0" borderId="0" xfId="2" applyAlignment="1">
      <alignment vertical="center" wrapText="1"/>
    </xf>
    <xf numFmtId="0" fontId="5" fillId="0" borderId="0" xfId="2" applyFont="1" applyAlignment="1">
      <alignment vertical="center" wrapText="1"/>
    </xf>
    <xf numFmtId="44" fontId="2" fillId="0" borderId="0" xfId="2" applyNumberFormat="1" applyAlignment="1">
      <alignment vertical="center" wrapText="1"/>
    </xf>
    <xf numFmtId="0" fontId="6" fillId="0" borderId="0" xfId="2" applyFont="1" applyAlignment="1">
      <alignment vertical="center" wrapText="1"/>
    </xf>
    <xf numFmtId="0" fontId="7" fillId="0" borderId="0" xfId="2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4" fontId="11" fillId="0" borderId="0" xfId="2" applyNumberFormat="1" applyFont="1" applyAlignment="1">
      <alignment horizontal="center" vertical="center" wrapText="1"/>
    </xf>
    <xf numFmtId="0" fontId="15" fillId="0" borderId="0" xfId="2" applyFont="1" applyAlignment="1">
      <alignment vertical="center" wrapText="1"/>
    </xf>
    <xf numFmtId="0" fontId="17" fillId="0" borderId="0" xfId="2" applyFont="1" applyAlignment="1">
      <alignment horizontal="center" vertical="center" wrapText="1"/>
    </xf>
    <xf numFmtId="3" fontId="17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" vertical="center" wrapText="1"/>
    </xf>
    <xf numFmtId="44" fontId="17" fillId="0" borderId="0" xfId="1" applyFont="1" applyFill="1" applyBorder="1" applyAlignment="1">
      <alignment vertical="center" wrapText="1"/>
    </xf>
    <xf numFmtId="0" fontId="18" fillId="0" borderId="0" xfId="0" applyFont="1"/>
    <xf numFmtId="0" fontId="14" fillId="0" borderId="0" xfId="0" applyFont="1"/>
    <xf numFmtId="0" fontId="19" fillId="0" borderId="0" xfId="2" applyFont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16" fontId="14" fillId="0" borderId="1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4" fontId="20" fillId="0" borderId="1" xfId="0" applyNumberFormat="1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2" xfId="2" applyFont="1" applyBorder="1" applyAlignment="1">
      <alignment horizontal="center" vertical="center" wrapText="1"/>
    </xf>
    <xf numFmtId="0" fontId="15" fillId="0" borderId="3" xfId="2" applyFont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 wrapText="1"/>
    </xf>
    <xf numFmtId="0" fontId="23" fillId="0" borderId="0" xfId="0" applyFont="1"/>
    <xf numFmtId="0" fontId="2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4" fontId="13" fillId="0" borderId="0" xfId="1" applyFont="1" applyFill="1" applyBorder="1" applyAlignment="1">
      <alignment vertical="center" wrapText="1"/>
    </xf>
    <xf numFmtId="0" fontId="21" fillId="0" borderId="0" xfId="2" applyFont="1" applyAlignment="1">
      <alignment horizontal="center" vertical="center" wrapText="1"/>
    </xf>
    <xf numFmtId="0" fontId="21" fillId="0" borderId="0" xfId="2" applyFont="1" applyAlignment="1">
      <alignment horizontal="center" vertical="center" wrapText="1"/>
    </xf>
    <xf numFmtId="164" fontId="14" fillId="0" borderId="1" xfId="1" quotePrefix="1" applyNumberFormat="1" applyFont="1" applyFill="1" applyBorder="1" applyAlignment="1">
      <alignment horizontal="center" vertical="center"/>
    </xf>
    <xf numFmtId="0" fontId="15" fillId="0" borderId="7" xfId="2" applyFont="1" applyBorder="1" applyAlignment="1">
      <alignment horizontal="center" vertical="center" wrapText="1"/>
    </xf>
    <xf numFmtId="0" fontId="15" fillId="0" borderId="4" xfId="2" applyFont="1" applyBorder="1" applyAlignment="1">
      <alignment horizontal="center" vertical="center" wrapText="1"/>
    </xf>
    <xf numFmtId="44" fontId="15" fillId="0" borderId="1" xfId="0" applyNumberFormat="1" applyFont="1" applyBorder="1" applyAlignment="1">
      <alignment horizontal="center" vertical="center"/>
    </xf>
    <xf numFmtId="44" fontId="15" fillId="0" borderId="2" xfId="2" applyNumberFormat="1" applyFont="1" applyBorder="1" applyAlignment="1">
      <alignment horizontal="center" vertical="center"/>
    </xf>
    <xf numFmtId="0" fontId="12" fillId="5" borderId="14" xfId="2" applyFont="1" applyFill="1" applyBorder="1" applyAlignment="1">
      <alignment horizontal="center" vertical="center" wrapText="1"/>
    </xf>
    <xf numFmtId="0" fontId="13" fillId="5" borderId="14" xfId="2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vertical="center" wrapText="1"/>
    </xf>
    <xf numFmtId="164" fontId="14" fillId="0" borderId="18" xfId="1" quotePrefix="1" applyNumberFormat="1" applyFont="1" applyFill="1" applyBorder="1" applyAlignment="1">
      <alignment horizontal="center" vertical="center"/>
    </xf>
    <xf numFmtId="0" fontId="15" fillId="0" borderId="10" xfId="2" applyFont="1" applyBorder="1" applyAlignment="1">
      <alignment horizontal="center" vertical="center" wrapText="1"/>
    </xf>
    <xf numFmtId="0" fontId="15" fillId="0" borderId="11" xfId="2" applyFont="1" applyBorder="1" applyAlignment="1">
      <alignment horizontal="center" vertical="center" wrapText="1"/>
    </xf>
    <xf numFmtId="0" fontId="15" fillId="0" borderId="19" xfId="2" applyFont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5" fillId="0" borderId="6" xfId="2" applyFont="1" applyBorder="1" applyAlignment="1">
      <alignment horizontal="center" vertical="center" wrapText="1"/>
    </xf>
    <xf numFmtId="0" fontId="15" fillId="0" borderId="21" xfId="2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6" fillId="0" borderId="20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4" fillId="0" borderId="23" xfId="1" quotePrefix="1" applyNumberFormat="1" applyFont="1" applyFill="1" applyBorder="1" applyAlignment="1">
      <alignment horizontal="center" vertical="center"/>
    </xf>
    <xf numFmtId="0" fontId="15" fillId="0" borderId="24" xfId="2" applyFont="1" applyBorder="1" applyAlignment="1">
      <alignment horizontal="center" vertical="center" wrapText="1"/>
    </xf>
    <xf numFmtId="0" fontId="15" fillId="0" borderId="25" xfId="2" applyFont="1" applyBorder="1" applyAlignment="1">
      <alignment horizontal="center" vertical="center" wrapText="1"/>
    </xf>
    <xf numFmtId="0" fontId="15" fillId="0" borderId="5" xfId="2" applyFont="1" applyBorder="1" applyAlignment="1">
      <alignment horizontal="center" vertical="center" wrapText="1"/>
    </xf>
    <xf numFmtId="0" fontId="15" fillId="0" borderId="18" xfId="2" applyFont="1" applyBorder="1" applyAlignment="1">
      <alignment horizontal="center" vertical="center" wrapText="1"/>
    </xf>
    <xf numFmtId="4" fontId="15" fillId="0" borderId="1" xfId="2" applyNumberFormat="1" applyFont="1" applyBorder="1" applyAlignment="1">
      <alignment horizontal="center" vertical="center" wrapText="1"/>
    </xf>
    <xf numFmtId="0" fontId="15" fillId="0" borderId="23" xfId="2" applyFont="1" applyBorder="1" applyAlignment="1">
      <alignment horizontal="center" vertical="center" wrapText="1"/>
    </xf>
    <xf numFmtId="0" fontId="9" fillId="5" borderId="15" xfId="2" applyFont="1" applyFill="1" applyBorder="1" applyAlignment="1">
      <alignment horizontal="center" vertical="center" wrapText="1"/>
    </xf>
    <xf numFmtId="0" fontId="9" fillId="5" borderId="13" xfId="2" applyFont="1" applyFill="1" applyBorder="1" applyAlignment="1">
      <alignment horizontal="center" vertical="center" wrapText="1"/>
    </xf>
    <xf numFmtId="44" fontId="10" fillId="5" borderId="15" xfId="2" applyNumberFormat="1" applyFont="1" applyFill="1" applyBorder="1" applyAlignment="1">
      <alignment horizontal="center" vertical="center" wrapText="1"/>
    </xf>
    <xf numFmtId="44" fontId="10" fillId="5" borderId="13" xfId="2" applyNumberFormat="1" applyFont="1" applyFill="1" applyBorder="1" applyAlignment="1">
      <alignment horizontal="center" vertical="center" wrapText="1"/>
    </xf>
    <xf numFmtId="44" fontId="10" fillId="5" borderId="16" xfId="2" applyNumberFormat="1" applyFont="1" applyFill="1" applyBorder="1" applyAlignment="1">
      <alignment horizontal="center" vertical="center" wrapText="1"/>
    </xf>
    <xf numFmtId="0" fontId="10" fillId="5" borderId="26" xfId="2" applyFont="1" applyFill="1" applyBorder="1" applyAlignment="1">
      <alignment horizontal="center" vertical="center" wrapText="1"/>
    </xf>
    <xf numFmtId="44" fontId="13" fillId="5" borderId="27" xfId="1" applyFont="1" applyFill="1" applyBorder="1" applyAlignment="1">
      <alignment vertical="center" wrapText="1"/>
    </xf>
    <xf numFmtId="0" fontId="14" fillId="4" borderId="17" xfId="0" applyFont="1" applyFill="1" applyBorder="1" applyAlignment="1">
      <alignment vertical="center" wrapText="1"/>
    </xf>
    <xf numFmtId="164" fontId="14" fillId="4" borderId="18" xfId="1" quotePrefix="1" applyNumberFormat="1" applyFont="1" applyFill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4" borderId="20" xfId="0" applyFont="1" applyFill="1" applyBorder="1" applyAlignment="1">
      <alignment vertical="center" wrapText="1"/>
    </xf>
    <xf numFmtId="164" fontId="14" fillId="4" borderId="1" xfId="1" quotePrefix="1" applyNumberFormat="1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vertical="center" wrapText="1"/>
    </xf>
    <xf numFmtId="164" fontId="14" fillId="4" borderId="23" xfId="1" quotePrefix="1" applyNumberFormat="1" applyFont="1" applyFill="1" applyBorder="1" applyAlignment="1">
      <alignment horizontal="center" vertical="center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2" fontId="14" fillId="0" borderId="18" xfId="0" applyNumberFormat="1" applyFont="1" applyBorder="1" applyAlignment="1">
      <alignment horizontal="center" vertical="center" wrapText="1"/>
    </xf>
    <xf numFmtId="2" fontId="14" fillId="0" borderId="1" xfId="0" applyNumberFormat="1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2" fontId="14" fillId="0" borderId="23" xfId="0" applyNumberFormat="1" applyFont="1" applyBorder="1" applyAlignment="1">
      <alignment horizontal="center" vertical="center" wrapText="1"/>
    </xf>
    <xf numFmtId="0" fontId="14" fillId="0" borderId="26" xfId="0" applyFont="1" applyBorder="1" applyAlignment="1">
      <alignment horizontal="left" vertical="center" wrapText="1"/>
    </xf>
    <xf numFmtId="44" fontId="20" fillId="0" borderId="28" xfId="1" applyFont="1" applyFill="1" applyBorder="1" applyAlignment="1">
      <alignment horizontal="center" vertical="center"/>
    </xf>
    <xf numFmtId="0" fontId="14" fillId="0" borderId="28" xfId="0" applyFont="1" applyBorder="1" applyAlignment="1">
      <alignment horizontal="center" vertical="center" wrapText="1"/>
    </xf>
    <xf numFmtId="16" fontId="14" fillId="0" borderId="28" xfId="0" applyNumberFormat="1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44" fontId="13" fillId="2" borderId="29" xfId="1" applyFont="1" applyFill="1" applyBorder="1" applyAlignment="1">
      <alignment vertical="center" wrapText="1"/>
    </xf>
    <xf numFmtId="0" fontId="18" fillId="0" borderId="0" xfId="0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0" fontId="13" fillId="2" borderId="26" xfId="2" applyFont="1" applyFill="1" applyBorder="1" applyAlignment="1">
      <alignment horizontal="center" vertical="center" wrapText="1"/>
    </xf>
    <xf numFmtId="44" fontId="13" fillId="2" borderId="27" xfId="1" applyFont="1" applyFill="1" applyBorder="1" applyAlignment="1">
      <alignment vertical="center" wrapText="1"/>
    </xf>
    <xf numFmtId="0" fontId="9" fillId="5" borderId="30" xfId="2" applyFont="1" applyFill="1" applyBorder="1" applyAlignment="1">
      <alignment horizontal="center" vertical="center" wrapText="1"/>
    </xf>
    <xf numFmtId="0" fontId="13" fillId="2" borderId="31" xfId="2" applyFont="1" applyFill="1" applyBorder="1" applyAlignment="1">
      <alignment horizontal="center" vertical="center" wrapText="1"/>
    </xf>
    <xf numFmtId="44" fontId="20" fillId="0" borderId="28" xfId="1" applyFont="1" applyFill="1" applyBorder="1" applyAlignment="1">
      <alignment vertical="center"/>
    </xf>
    <xf numFmtId="0" fontId="14" fillId="0" borderId="28" xfId="0" applyFont="1" applyBorder="1" applyAlignment="1">
      <alignment horizontal="left" vertical="center" wrapText="1"/>
    </xf>
    <xf numFmtId="0" fontId="13" fillId="2" borderId="32" xfId="2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44" fontId="20" fillId="0" borderId="28" xfId="0" applyNumberFormat="1" applyFont="1" applyBorder="1" applyAlignment="1">
      <alignment vertical="center"/>
    </xf>
    <xf numFmtId="0" fontId="10" fillId="5" borderId="33" xfId="2" applyFont="1" applyFill="1" applyBorder="1" applyAlignment="1">
      <alignment horizontal="center" vertical="center" wrapText="1"/>
    </xf>
    <xf numFmtId="0" fontId="14" fillId="4" borderId="17" xfId="0" applyFont="1" applyFill="1" applyBorder="1" applyAlignment="1">
      <alignment horizontal="left" vertical="center" wrapText="1"/>
    </xf>
    <xf numFmtId="16" fontId="14" fillId="0" borderId="18" xfId="0" applyNumberFormat="1" applyFont="1" applyBorder="1" applyAlignment="1">
      <alignment horizontal="center" vertical="center" wrapText="1"/>
    </xf>
    <xf numFmtId="0" fontId="14" fillId="4" borderId="20" xfId="0" applyFont="1" applyFill="1" applyBorder="1" applyAlignment="1">
      <alignment horizontal="left" vertical="center" wrapText="1"/>
    </xf>
    <xf numFmtId="0" fontId="14" fillId="4" borderId="22" xfId="0" applyFont="1" applyFill="1" applyBorder="1" applyAlignment="1">
      <alignment horizontal="left" vertical="center" wrapText="1"/>
    </xf>
    <xf numFmtId="16" fontId="14" fillId="0" borderId="23" xfId="0" applyNumberFormat="1" applyFont="1" applyBorder="1" applyAlignment="1">
      <alignment horizontal="center" vertical="center" wrapText="1"/>
    </xf>
    <xf numFmtId="44" fontId="20" fillId="0" borderId="1" xfId="0" applyNumberFormat="1" applyFont="1" applyBorder="1" applyAlignment="1">
      <alignment horizontal="center" vertical="center"/>
    </xf>
    <xf numFmtId="44" fontId="21" fillId="0" borderId="1" xfId="2" applyNumberFormat="1" applyFont="1" applyBorder="1" applyAlignment="1">
      <alignment horizontal="center" vertical="center" wrapText="1"/>
    </xf>
    <xf numFmtId="44" fontId="20" fillId="0" borderId="18" xfId="0" applyNumberFormat="1" applyFont="1" applyBorder="1" applyAlignment="1">
      <alignment vertical="center"/>
    </xf>
    <xf numFmtId="0" fontId="14" fillId="0" borderId="34" xfId="0" applyFont="1" applyBorder="1" applyAlignment="1">
      <alignment horizontal="center" vertical="center" wrapText="1"/>
    </xf>
    <xf numFmtId="0" fontId="14" fillId="0" borderId="22" xfId="0" applyFont="1" applyBorder="1" applyAlignment="1">
      <alignment vertical="center" wrapText="1"/>
    </xf>
    <xf numFmtId="44" fontId="20" fillId="0" borderId="23" xfId="0" applyNumberFormat="1" applyFont="1" applyBorder="1" applyAlignment="1">
      <alignment vertical="center"/>
    </xf>
    <xf numFmtId="0" fontId="13" fillId="2" borderId="29" xfId="2" applyFont="1" applyFill="1" applyBorder="1" applyAlignment="1">
      <alignment vertical="center" wrapText="1"/>
    </xf>
    <xf numFmtId="44" fontId="13" fillId="3" borderId="29" xfId="0" applyNumberFormat="1" applyFont="1" applyFill="1" applyBorder="1" applyAlignment="1">
      <alignment vertical="center"/>
    </xf>
    <xf numFmtId="0" fontId="14" fillId="0" borderId="8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4" fillId="0" borderId="26" xfId="0" applyFont="1" applyBorder="1" applyAlignment="1">
      <alignment vertical="center" wrapText="1"/>
    </xf>
    <xf numFmtId="0" fontId="15" fillId="0" borderId="17" xfId="2" applyFont="1" applyBorder="1" applyAlignment="1">
      <alignment vertical="center" wrapText="1"/>
    </xf>
    <xf numFmtId="0" fontId="14" fillId="0" borderId="20" xfId="0" applyFont="1" applyBorder="1" applyAlignment="1" applyProtection="1">
      <alignment vertical="center" wrapText="1"/>
      <protection locked="0"/>
    </xf>
    <xf numFmtId="44" fontId="21" fillId="0" borderId="18" xfId="2" applyNumberFormat="1" applyFont="1" applyBorder="1" applyAlignment="1">
      <alignment horizontal="center" vertical="center" wrapText="1"/>
    </xf>
    <xf numFmtId="0" fontId="15" fillId="0" borderId="18" xfId="2" applyFont="1" applyBorder="1" applyAlignment="1">
      <alignment horizontal="center" vertical="center" wrapText="1"/>
    </xf>
    <xf numFmtId="0" fontId="15" fillId="0" borderId="35" xfId="2" applyFont="1" applyBorder="1" applyAlignment="1">
      <alignment horizontal="center" vertical="center" wrapText="1"/>
    </xf>
    <xf numFmtId="44" fontId="20" fillId="0" borderId="23" xfId="0" applyNumberFormat="1" applyFont="1" applyBorder="1" applyAlignment="1">
      <alignment horizontal="center" vertical="center"/>
    </xf>
    <xf numFmtId="44" fontId="20" fillId="0" borderId="28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3" fillId="2" borderId="26" xfId="2" applyFont="1" applyFill="1" applyBorder="1" applyAlignment="1">
      <alignment vertical="center" wrapText="1"/>
    </xf>
    <xf numFmtId="44" fontId="20" fillId="0" borderId="18" xfId="1" applyFont="1" applyBorder="1" applyAlignment="1">
      <alignment horizontal="center" vertical="center"/>
    </xf>
    <xf numFmtId="44" fontId="20" fillId="0" borderId="23" xfId="1" applyFont="1" applyBorder="1" applyAlignment="1">
      <alignment horizontal="center" vertical="center"/>
    </xf>
    <xf numFmtId="0" fontId="15" fillId="0" borderId="0" xfId="2" applyFont="1" applyBorder="1" applyAlignment="1">
      <alignment vertical="center" wrapText="1"/>
    </xf>
    <xf numFmtId="0" fontId="15" fillId="0" borderId="9" xfId="2" applyFont="1" applyBorder="1" applyAlignment="1">
      <alignment vertical="center" wrapText="1"/>
    </xf>
    <xf numFmtId="44" fontId="13" fillId="3" borderId="27" xfId="0" applyNumberFormat="1" applyFont="1" applyFill="1" applyBorder="1" applyAlignment="1">
      <alignment vertical="center"/>
    </xf>
    <xf numFmtId="4" fontId="20" fillId="0" borderId="13" xfId="0" applyNumberFormat="1" applyFont="1" applyBorder="1" applyAlignment="1">
      <alignment vertical="center"/>
    </xf>
    <xf numFmtId="0" fontId="13" fillId="2" borderId="33" xfId="2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63500</xdr:rowOff>
    </xdr:from>
    <xdr:ext cx="1269617" cy="175687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500"/>
          <a:ext cx="1269617" cy="1756877"/>
        </a:xfrm>
        <a:prstGeom prst="rect">
          <a:avLst/>
        </a:prstGeom>
      </xdr:spPr>
    </xdr:pic>
    <xdr:clientData/>
  </xdr:oneCellAnchor>
  <xdr:twoCellAnchor editAs="oneCell">
    <xdr:from>
      <xdr:col>6</xdr:col>
      <xdr:colOff>846666</xdr:colOff>
      <xdr:row>0</xdr:row>
      <xdr:rowOff>42333</xdr:rowOff>
    </xdr:from>
    <xdr:to>
      <xdr:col>8</xdr:col>
      <xdr:colOff>840414</xdr:colOff>
      <xdr:row>2</xdr:row>
      <xdr:rowOff>475072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7666" y="42333"/>
          <a:ext cx="1750581" cy="15122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9"/>
  <sheetViews>
    <sheetView tabSelected="1" topLeftCell="A118" zoomScale="60" zoomScaleNormal="60" workbookViewId="0">
      <selection activeCell="M7" sqref="M7"/>
    </sheetView>
  </sheetViews>
  <sheetFormatPr baseColWidth="10" defaultColWidth="11.5" defaultRowHeight="13" x14ac:dyDescent="0.2"/>
  <cols>
    <col min="1" max="1" width="93.5" style="3" customWidth="1"/>
    <col min="2" max="2" width="28.83203125" style="3" customWidth="1"/>
    <col min="3" max="3" width="18.33203125" style="3" customWidth="1"/>
    <col min="4" max="4" width="22" style="3" customWidth="1"/>
    <col min="5" max="5" width="22.6640625" style="3" customWidth="1"/>
    <col min="6" max="6" width="19.5" style="3" customWidth="1"/>
    <col min="7" max="7" width="12" style="3" customWidth="1"/>
    <col min="8" max="8" width="11" style="3" customWidth="1"/>
    <col min="9" max="9" width="11.33203125" style="3" customWidth="1"/>
    <col min="10" max="10" width="11.6640625" style="3" bestFit="1" customWidth="1"/>
    <col min="11" max="11" width="15.6640625" style="3" bestFit="1" customWidth="1"/>
    <col min="12" max="12" width="11.5" style="3"/>
    <col min="13" max="13" width="14.83203125" style="3" bestFit="1" customWidth="1"/>
    <col min="14" max="16384" width="11.5" style="3"/>
  </cols>
  <sheetData>
    <row r="1" spans="1:9" s="1" customFormat="1" ht="45" customHeight="1" x14ac:dyDescent="0.2">
      <c r="A1" s="7" t="s">
        <v>162</v>
      </c>
      <c r="B1" s="7"/>
      <c r="C1" s="7"/>
      <c r="D1" s="7"/>
      <c r="E1" s="7"/>
      <c r="F1" s="7"/>
      <c r="G1" s="7"/>
      <c r="H1" s="7"/>
      <c r="I1" s="7"/>
    </row>
    <row r="2" spans="1:9" s="1" customFormat="1" ht="40" customHeight="1" x14ac:dyDescent="0.2">
      <c r="A2" s="8" t="s">
        <v>161</v>
      </c>
      <c r="B2" s="8"/>
      <c r="C2" s="8"/>
      <c r="D2" s="8"/>
      <c r="E2" s="8"/>
      <c r="F2" s="8"/>
      <c r="G2" s="8"/>
      <c r="H2" s="8"/>
      <c r="I2" s="8"/>
    </row>
    <row r="3" spans="1:9" s="1" customFormat="1" ht="40" customHeight="1" x14ac:dyDescent="0.2">
      <c r="A3" s="8" t="s">
        <v>163</v>
      </c>
      <c r="B3" s="8"/>
      <c r="C3" s="8"/>
      <c r="D3" s="8"/>
      <c r="E3" s="8"/>
      <c r="F3" s="8"/>
      <c r="G3" s="8"/>
      <c r="H3" s="8"/>
      <c r="I3" s="8"/>
    </row>
    <row r="4" spans="1:9" s="1" customFormat="1" ht="40" customHeight="1" x14ac:dyDescent="0.2">
      <c r="A4" s="141" t="s">
        <v>165</v>
      </c>
      <c r="B4" s="141"/>
      <c r="C4" s="141"/>
      <c r="D4" s="141"/>
      <c r="E4" s="141"/>
      <c r="F4" s="141"/>
      <c r="G4" s="141"/>
      <c r="H4" s="141"/>
      <c r="I4" s="141"/>
    </row>
    <row r="5" spans="1:9" s="1" customFormat="1" ht="24" customHeight="1" thickBot="1" x14ac:dyDescent="0.25">
      <c r="A5" s="9"/>
      <c r="B5" s="9"/>
      <c r="C5" s="9"/>
      <c r="D5" s="9"/>
      <c r="E5" s="9"/>
      <c r="F5" s="9"/>
      <c r="G5" s="9"/>
      <c r="H5" s="9"/>
      <c r="I5" s="9"/>
    </row>
    <row r="6" spans="1:9" s="1" customFormat="1" ht="50" customHeight="1" thickBot="1" x14ac:dyDescent="0.25">
      <c r="A6" s="6"/>
      <c r="B6" s="60" t="s">
        <v>23</v>
      </c>
      <c r="C6" s="61"/>
      <c r="D6" s="61"/>
      <c r="E6" s="61"/>
      <c r="F6" s="61"/>
      <c r="G6" s="62">
        <v>28424091</v>
      </c>
      <c r="H6" s="63"/>
      <c r="I6" s="64"/>
    </row>
    <row r="7" spans="1:9" s="1" customFormat="1" ht="34.5" customHeight="1" thickBot="1" x14ac:dyDescent="0.25">
      <c r="A7" s="6"/>
      <c r="B7" s="6"/>
      <c r="C7" s="6"/>
      <c r="D7" s="6"/>
      <c r="E7" s="10"/>
      <c r="F7" s="10"/>
      <c r="G7" s="11"/>
      <c r="H7" s="11"/>
      <c r="I7" s="6"/>
    </row>
    <row r="8" spans="1:9" s="1" customFormat="1" ht="34" customHeight="1" thickBot="1" x14ac:dyDescent="0.25">
      <c r="A8" s="40" t="s">
        <v>7</v>
      </c>
      <c r="B8" s="40" t="s">
        <v>8</v>
      </c>
      <c r="C8" s="40" t="s">
        <v>17</v>
      </c>
      <c r="D8" s="40"/>
      <c r="E8" s="40"/>
      <c r="F8" s="40" t="s">
        <v>0</v>
      </c>
      <c r="G8" s="41" t="s">
        <v>1</v>
      </c>
      <c r="H8" s="41"/>
      <c r="I8" s="41"/>
    </row>
    <row r="9" spans="1:9" s="1" customFormat="1" ht="30.75" customHeight="1" thickBot="1" x14ac:dyDescent="0.25">
      <c r="A9" s="40"/>
      <c r="B9" s="40"/>
      <c r="C9" s="40" t="s">
        <v>2</v>
      </c>
      <c r="D9" s="40" t="s">
        <v>9</v>
      </c>
      <c r="E9" s="40" t="s">
        <v>3</v>
      </c>
      <c r="F9" s="40"/>
      <c r="G9" s="41"/>
      <c r="H9" s="41"/>
      <c r="I9" s="41"/>
    </row>
    <row r="10" spans="1:9" s="1" customFormat="1" ht="26.25" customHeight="1" thickBot="1" x14ac:dyDescent="0.25">
      <c r="A10" s="40"/>
      <c r="B10" s="40"/>
      <c r="C10" s="40"/>
      <c r="D10" s="40"/>
      <c r="E10" s="40"/>
      <c r="F10" s="40"/>
      <c r="G10" s="41"/>
      <c r="H10" s="41"/>
      <c r="I10" s="41"/>
    </row>
    <row r="11" spans="1:9" s="2" customFormat="1" ht="60" customHeight="1" x14ac:dyDescent="0.2">
      <c r="A11" s="42" t="s">
        <v>36</v>
      </c>
      <c r="B11" s="43">
        <v>1123969.08</v>
      </c>
      <c r="C11" s="57" t="s">
        <v>4</v>
      </c>
      <c r="D11" s="57" t="s">
        <v>18</v>
      </c>
      <c r="E11" s="57" t="s">
        <v>18</v>
      </c>
      <c r="F11" s="57" t="s">
        <v>61</v>
      </c>
      <c r="G11" s="44">
        <v>8748</v>
      </c>
      <c r="H11" s="45"/>
      <c r="I11" s="46"/>
    </row>
    <row r="12" spans="1:9" s="2" customFormat="1" ht="60" customHeight="1" x14ac:dyDescent="0.2">
      <c r="A12" s="47" t="s">
        <v>37</v>
      </c>
      <c r="B12" s="35">
        <v>2279539.69</v>
      </c>
      <c r="C12" s="28" t="s">
        <v>4</v>
      </c>
      <c r="D12" s="28" t="s">
        <v>18</v>
      </c>
      <c r="E12" s="28" t="s">
        <v>18</v>
      </c>
      <c r="F12" s="28" t="s">
        <v>62</v>
      </c>
      <c r="G12" s="36">
        <v>300</v>
      </c>
      <c r="H12" s="37"/>
      <c r="I12" s="48"/>
    </row>
    <row r="13" spans="1:9" s="2" customFormat="1" ht="60" customHeight="1" x14ac:dyDescent="0.2">
      <c r="A13" s="47" t="s">
        <v>38</v>
      </c>
      <c r="B13" s="35">
        <v>1606949.8</v>
      </c>
      <c r="C13" s="20" t="s">
        <v>4</v>
      </c>
      <c r="D13" s="20" t="s">
        <v>18</v>
      </c>
      <c r="E13" s="20" t="s">
        <v>18</v>
      </c>
      <c r="F13" s="28" t="s">
        <v>63</v>
      </c>
      <c r="G13" s="26">
        <v>200</v>
      </c>
      <c r="H13" s="27"/>
      <c r="I13" s="49"/>
    </row>
    <row r="14" spans="1:9" s="2" customFormat="1" ht="60" customHeight="1" x14ac:dyDescent="0.2">
      <c r="A14" s="47" t="s">
        <v>39</v>
      </c>
      <c r="B14" s="35">
        <v>2025500</v>
      </c>
      <c r="C14" s="28" t="s">
        <v>4</v>
      </c>
      <c r="D14" s="28" t="s">
        <v>18</v>
      </c>
      <c r="E14" s="28" t="s">
        <v>18</v>
      </c>
      <c r="F14" s="20" t="s">
        <v>64</v>
      </c>
      <c r="G14" s="22">
        <v>8748</v>
      </c>
      <c r="H14" s="23"/>
      <c r="I14" s="50"/>
    </row>
    <row r="15" spans="1:9" s="2" customFormat="1" ht="60" customHeight="1" x14ac:dyDescent="0.2">
      <c r="A15" s="47" t="s">
        <v>40</v>
      </c>
      <c r="B15" s="35">
        <v>1990470.13</v>
      </c>
      <c r="C15" s="28" t="s">
        <v>4</v>
      </c>
      <c r="D15" s="28" t="s">
        <v>18</v>
      </c>
      <c r="E15" s="28" t="s">
        <v>18</v>
      </c>
      <c r="F15" s="28" t="s">
        <v>65</v>
      </c>
      <c r="G15" s="26">
        <v>200</v>
      </c>
      <c r="H15" s="27"/>
      <c r="I15" s="49"/>
    </row>
    <row r="16" spans="1:9" s="2" customFormat="1" ht="60" customHeight="1" x14ac:dyDescent="0.2">
      <c r="A16" s="47" t="s">
        <v>41</v>
      </c>
      <c r="B16" s="38">
        <v>840013.26</v>
      </c>
      <c r="C16" s="28" t="s">
        <v>4</v>
      </c>
      <c r="D16" s="28" t="s">
        <v>18</v>
      </c>
      <c r="E16" s="28" t="s">
        <v>18</v>
      </c>
      <c r="F16" s="28" t="s">
        <v>66</v>
      </c>
      <c r="G16" s="26">
        <v>15</v>
      </c>
      <c r="H16" s="27"/>
      <c r="I16" s="49"/>
    </row>
    <row r="17" spans="1:9" s="2" customFormat="1" ht="60" customHeight="1" x14ac:dyDescent="0.2">
      <c r="A17" s="47" t="s">
        <v>67</v>
      </c>
      <c r="B17" s="38">
        <v>1049559.42</v>
      </c>
      <c r="C17" s="28" t="s">
        <v>4</v>
      </c>
      <c r="D17" s="28" t="s">
        <v>18</v>
      </c>
      <c r="E17" s="28" t="s">
        <v>18</v>
      </c>
      <c r="F17" s="28" t="s">
        <v>76</v>
      </c>
      <c r="G17" s="26">
        <v>500</v>
      </c>
      <c r="H17" s="27"/>
      <c r="I17" s="49"/>
    </row>
    <row r="18" spans="1:9" s="2" customFormat="1" ht="60" customHeight="1" x14ac:dyDescent="0.2">
      <c r="A18" s="47" t="s">
        <v>68</v>
      </c>
      <c r="B18" s="39">
        <v>1237977.5900000001</v>
      </c>
      <c r="C18" s="28" t="s">
        <v>4</v>
      </c>
      <c r="D18" s="28" t="s">
        <v>18</v>
      </c>
      <c r="E18" s="28" t="s">
        <v>18</v>
      </c>
      <c r="F18" s="28" t="s">
        <v>77</v>
      </c>
      <c r="G18" s="26">
        <v>800</v>
      </c>
      <c r="H18" s="27"/>
      <c r="I18" s="49"/>
    </row>
    <row r="19" spans="1:9" s="2" customFormat="1" ht="60" customHeight="1" x14ac:dyDescent="0.2">
      <c r="A19" s="47" t="s">
        <v>69</v>
      </c>
      <c r="B19" s="39">
        <v>2799999.52</v>
      </c>
      <c r="C19" s="28" t="s">
        <v>4</v>
      </c>
      <c r="D19" s="28" t="s">
        <v>18</v>
      </c>
      <c r="E19" s="28" t="s">
        <v>18</v>
      </c>
      <c r="F19" s="28" t="s">
        <v>139</v>
      </c>
      <c r="G19" s="26">
        <v>8748</v>
      </c>
      <c r="H19" s="27"/>
      <c r="I19" s="49"/>
    </row>
    <row r="20" spans="1:9" s="2" customFormat="1" ht="60" customHeight="1" x14ac:dyDescent="0.2">
      <c r="A20" s="51" t="s">
        <v>70</v>
      </c>
      <c r="B20" s="35">
        <v>2264421.9900000002</v>
      </c>
      <c r="C20" s="28" t="s">
        <v>4</v>
      </c>
      <c r="D20" s="28" t="s">
        <v>18</v>
      </c>
      <c r="E20" s="28" t="s">
        <v>18</v>
      </c>
      <c r="F20" s="58" t="s">
        <v>140</v>
      </c>
      <c r="G20" s="26">
        <v>56</v>
      </c>
      <c r="H20" s="27"/>
      <c r="I20" s="49"/>
    </row>
    <row r="21" spans="1:9" s="2" customFormat="1" ht="60" customHeight="1" x14ac:dyDescent="0.2">
      <c r="A21" s="51" t="s">
        <v>71</v>
      </c>
      <c r="B21" s="35">
        <v>2102677.56</v>
      </c>
      <c r="C21" s="28" t="s">
        <v>4</v>
      </c>
      <c r="D21" s="28" t="s">
        <v>18</v>
      </c>
      <c r="E21" s="28" t="s">
        <v>18</v>
      </c>
      <c r="F21" s="28" t="s">
        <v>141</v>
      </c>
      <c r="G21" s="26">
        <v>52</v>
      </c>
      <c r="H21" s="27"/>
      <c r="I21" s="49"/>
    </row>
    <row r="22" spans="1:9" s="1" customFormat="1" ht="60" customHeight="1" x14ac:dyDescent="0.2">
      <c r="A22" s="51" t="s">
        <v>72</v>
      </c>
      <c r="B22" s="35">
        <v>873813.38</v>
      </c>
      <c r="C22" s="28" t="s">
        <v>4</v>
      </c>
      <c r="D22" s="28" t="s">
        <v>18</v>
      </c>
      <c r="E22" s="28" t="s">
        <v>18</v>
      </c>
      <c r="F22" s="28" t="s">
        <v>142</v>
      </c>
      <c r="G22" s="26">
        <v>40</v>
      </c>
      <c r="H22" s="27"/>
      <c r="I22" s="49"/>
    </row>
    <row r="23" spans="1:9" s="1" customFormat="1" ht="60" customHeight="1" x14ac:dyDescent="0.2">
      <c r="A23" s="51" t="s">
        <v>73</v>
      </c>
      <c r="B23" s="35">
        <v>782984.48</v>
      </c>
      <c r="C23" s="28" t="s">
        <v>4</v>
      </c>
      <c r="D23" s="28" t="s">
        <v>18</v>
      </c>
      <c r="E23" s="28" t="s">
        <v>18</v>
      </c>
      <c r="F23" s="28" t="s">
        <v>143</v>
      </c>
      <c r="G23" s="26">
        <v>200</v>
      </c>
      <c r="H23" s="27"/>
      <c r="I23" s="49"/>
    </row>
    <row r="24" spans="1:9" s="1" customFormat="1" ht="60" customHeight="1" x14ac:dyDescent="0.2">
      <c r="A24" s="51" t="s">
        <v>74</v>
      </c>
      <c r="B24" s="35">
        <v>1849110.24</v>
      </c>
      <c r="C24" s="28" t="s">
        <v>4</v>
      </c>
      <c r="D24" s="28" t="s">
        <v>18</v>
      </c>
      <c r="E24" s="28" t="s">
        <v>18</v>
      </c>
      <c r="F24" s="28" t="s">
        <v>144</v>
      </c>
      <c r="G24" s="26">
        <v>1000</v>
      </c>
      <c r="H24" s="27"/>
      <c r="I24" s="49"/>
    </row>
    <row r="25" spans="1:9" s="1" customFormat="1" ht="60" customHeight="1" x14ac:dyDescent="0.2">
      <c r="A25" s="51" t="s">
        <v>75</v>
      </c>
      <c r="B25" s="35">
        <v>1849011.53</v>
      </c>
      <c r="C25" s="28" t="s">
        <v>4</v>
      </c>
      <c r="D25" s="28" t="s">
        <v>18</v>
      </c>
      <c r="E25" s="28" t="s">
        <v>18</v>
      </c>
      <c r="F25" s="28" t="s">
        <v>145</v>
      </c>
      <c r="G25" s="26">
        <v>469</v>
      </c>
      <c r="H25" s="27"/>
      <c r="I25" s="49"/>
    </row>
    <row r="26" spans="1:9" s="1" customFormat="1" ht="60" customHeight="1" x14ac:dyDescent="0.2">
      <c r="A26" s="51" t="s">
        <v>108</v>
      </c>
      <c r="B26" s="35">
        <v>589407.09</v>
      </c>
      <c r="C26" s="28" t="s">
        <v>4</v>
      </c>
      <c r="D26" s="28" t="s">
        <v>18</v>
      </c>
      <c r="E26" s="28" t="s">
        <v>115</v>
      </c>
      <c r="F26" s="28" t="s">
        <v>146</v>
      </c>
      <c r="G26" s="26">
        <v>16</v>
      </c>
      <c r="H26" s="27"/>
      <c r="I26" s="49"/>
    </row>
    <row r="27" spans="1:9" s="1" customFormat="1" ht="60" customHeight="1" x14ac:dyDescent="0.2">
      <c r="A27" s="51" t="s">
        <v>109</v>
      </c>
      <c r="B27" s="35">
        <v>485233.29</v>
      </c>
      <c r="C27" s="28" t="s">
        <v>4</v>
      </c>
      <c r="D27" s="28" t="s">
        <v>18</v>
      </c>
      <c r="E27" s="28" t="s">
        <v>116</v>
      </c>
      <c r="F27" s="28" t="s">
        <v>147</v>
      </c>
      <c r="G27" s="26">
        <v>12</v>
      </c>
      <c r="H27" s="27"/>
      <c r="I27" s="49"/>
    </row>
    <row r="28" spans="1:9" s="1" customFormat="1" ht="60" customHeight="1" x14ac:dyDescent="0.2">
      <c r="A28" s="51" t="s">
        <v>110</v>
      </c>
      <c r="B28" s="35">
        <v>485233.29</v>
      </c>
      <c r="C28" s="28" t="s">
        <v>4</v>
      </c>
      <c r="D28" s="28" t="s">
        <v>18</v>
      </c>
      <c r="E28" s="28" t="s">
        <v>86</v>
      </c>
      <c r="F28" s="28" t="s">
        <v>147</v>
      </c>
      <c r="G28" s="26">
        <v>12</v>
      </c>
      <c r="H28" s="27"/>
      <c r="I28" s="49"/>
    </row>
    <row r="29" spans="1:9" s="1" customFormat="1" ht="60" customHeight="1" x14ac:dyDescent="0.2">
      <c r="A29" s="51" t="s">
        <v>111</v>
      </c>
      <c r="B29" s="35">
        <v>323488.84999999998</v>
      </c>
      <c r="C29" s="28" t="s">
        <v>4</v>
      </c>
      <c r="D29" s="28" t="s">
        <v>18</v>
      </c>
      <c r="E29" s="28" t="s">
        <v>79</v>
      </c>
      <c r="F29" s="28" t="s">
        <v>148</v>
      </c>
      <c r="G29" s="26">
        <v>8</v>
      </c>
      <c r="H29" s="27"/>
      <c r="I29" s="49"/>
    </row>
    <row r="30" spans="1:9" s="1" customFormat="1" ht="60" customHeight="1" x14ac:dyDescent="0.2">
      <c r="A30" s="51" t="s">
        <v>112</v>
      </c>
      <c r="B30" s="35">
        <v>808722.16</v>
      </c>
      <c r="C30" s="28" t="s">
        <v>4</v>
      </c>
      <c r="D30" s="28" t="s">
        <v>18</v>
      </c>
      <c r="E30" s="28" t="s">
        <v>78</v>
      </c>
      <c r="F30" s="28" t="s">
        <v>149</v>
      </c>
      <c r="G30" s="26">
        <v>20</v>
      </c>
      <c r="H30" s="27"/>
      <c r="I30" s="49"/>
    </row>
    <row r="31" spans="1:9" s="1" customFormat="1" ht="60" customHeight="1" x14ac:dyDescent="0.2">
      <c r="A31" s="51" t="s">
        <v>113</v>
      </c>
      <c r="B31" s="35">
        <v>485233.29</v>
      </c>
      <c r="C31" s="28" t="s">
        <v>4</v>
      </c>
      <c r="D31" s="28" t="s">
        <v>18</v>
      </c>
      <c r="E31" s="28" t="s">
        <v>115</v>
      </c>
      <c r="F31" s="28" t="s">
        <v>147</v>
      </c>
      <c r="G31" s="26">
        <v>12</v>
      </c>
      <c r="H31" s="27"/>
      <c r="I31" s="49"/>
    </row>
    <row r="32" spans="1:9" s="1" customFormat="1" ht="60" customHeight="1" thickBot="1" x14ac:dyDescent="0.25">
      <c r="A32" s="52" t="s">
        <v>114</v>
      </c>
      <c r="B32" s="53">
        <v>568481.81999999995</v>
      </c>
      <c r="C32" s="59" t="s">
        <v>4</v>
      </c>
      <c r="D32" s="59" t="s">
        <v>18</v>
      </c>
      <c r="E32" s="59" t="s">
        <v>18</v>
      </c>
      <c r="F32" s="59" t="s">
        <v>150</v>
      </c>
      <c r="G32" s="54">
        <v>20</v>
      </c>
      <c r="H32" s="55"/>
      <c r="I32" s="56"/>
    </row>
    <row r="33" spans="1:9" s="1" customFormat="1" ht="50" customHeight="1" thickBot="1" x14ac:dyDescent="0.25">
      <c r="A33" s="65" t="s">
        <v>12</v>
      </c>
      <c r="B33" s="66">
        <f>SUM(B11:B32)</f>
        <v>28421797.459999993</v>
      </c>
      <c r="C33" s="12"/>
      <c r="D33" s="12"/>
      <c r="E33" s="12"/>
      <c r="F33" s="13"/>
      <c r="G33" s="14"/>
      <c r="H33" s="14"/>
      <c r="I33" s="14"/>
    </row>
    <row r="34" spans="1:9" s="1" customFormat="1" ht="66.75" customHeight="1" thickBot="1" x14ac:dyDescent="0.25">
      <c r="A34" s="15"/>
      <c r="B34" s="16"/>
      <c r="C34" s="12"/>
      <c r="D34" s="12"/>
      <c r="E34" s="12"/>
      <c r="F34" s="13"/>
      <c r="G34" s="14"/>
      <c r="H34" s="14"/>
      <c r="I34" s="14"/>
    </row>
    <row r="35" spans="1:9" s="1" customFormat="1" ht="50" customHeight="1" thickBot="1" x14ac:dyDescent="0.25">
      <c r="A35" s="17"/>
      <c r="B35" s="96" t="s">
        <v>81</v>
      </c>
      <c r="C35" s="61"/>
      <c r="D35" s="61"/>
      <c r="E35" s="61"/>
      <c r="F35" s="61"/>
      <c r="G35" s="63">
        <v>5019607.21</v>
      </c>
      <c r="H35" s="63"/>
      <c r="I35" s="64"/>
    </row>
    <row r="36" spans="1:9" s="1" customFormat="1" ht="50" customHeight="1" thickBot="1" x14ac:dyDescent="0.25">
      <c r="A36" s="94" t="s">
        <v>89</v>
      </c>
      <c r="B36" s="95">
        <f>SUM(B37:B40)</f>
        <v>5019607.21</v>
      </c>
      <c r="C36" s="92"/>
      <c r="D36" s="92"/>
      <c r="E36" s="92"/>
      <c r="F36" s="92"/>
      <c r="G36" s="92"/>
      <c r="H36" s="92"/>
      <c r="I36" s="93"/>
    </row>
    <row r="37" spans="1:9" s="1" customFormat="1" ht="66.75" customHeight="1" x14ac:dyDescent="0.2">
      <c r="A37" s="106" t="s">
        <v>82</v>
      </c>
      <c r="B37" s="68">
        <v>468417.15</v>
      </c>
      <c r="C37" s="79" t="s">
        <v>4</v>
      </c>
      <c r="D37" s="79" t="s">
        <v>18</v>
      </c>
      <c r="E37" s="79" t="s">
        <v>86</v>
      </c>
      <c r="F37" s="107" t="s">
        <v>87</v>
      </c>
      <c r="G37" s="69">
        <v>105</v>
      </c>
      <c r="H37" s="70"/>
      <c r="I37" s="71"/>
    </row>
    <row r="38" spans="1:9" s="1" customFormat="1" ht="66.75" customHeight="1" x14ac:dyDescent="0.2">
      <c r="A38" s="108" t="s">
        <v>83</v>
      </c>
      <c r="B38" s="73">
        <v>843881.61</v>
      </c>
      <c r="C38" s="20" t="s">
        <v>4</v>
      </c>
      <c r="D38" s="20" t="s">
        <v>18</v>
      </c>
      <c r="E38" s="20" t="s">
        <v>79</v>
      </c>
      <c r="F38" s="21" t="s">
        <v>87</v>
      </c>
      <c r="G38" s="22">
        <v>2589</v>
      </c>
      <c r="H38" s="23"/>
      <c r="I38" s="50"/>
    </row>
    <row r="39" spans="1:9" s="1" customFormat="1" ht="66.75" customHeight="1" x14ac:dyDescent="0.2">
      <c r="A39" s="108" t="s">
        <v>84</v>
      </c>
      <c r="B39" s="73">
        <v>414468.36</v>
      </c>
      <c r="C39" s="20" t="s">
        <v>4</v>
      </c>
      <c r="D39" s="20" t="s">
        <v>18</v>
      </c>
      <c r="E39" s="20" t="s">
        <v>78</v>
      </c>
      <c r="F39" s="21" t="s">
        <v>87</v>
      </c>
      <c r="G39" s="22">
        <v>1084</v>
      </c>
      <c r="H39" s="23"/>
      <c r="I39" s="50"/>
    </row>
    <row r="40" spans="1:9" s="1" customFormat="1" ht="66.75" customHeight="1" thickBot="1" x14ac:dyDescent="0.25">
      <c r="A40" s="109" t="s">
        <v>85</v>
      </c>
      <c r="B40" s="75">
        <v>3292840.09</v>
      </c>
      <c r="C40" s="82" t="s">
        <v>4</v>
      </c>
      <c r="D40" s="82" t="s">
        <v>18</v>
      </c>
      <c r="E40" s="82" t="s">
        <v>18</v>
      </c>
      <c r="F40" s="110" t="s">
        <v>88</v>
      </c>
      <c r="G40" s="76">
        <v>8748</v>
      </c>
      <c r="H40" s="77"/>
      <c r="I40" s="78"/>
    </row>
    <row r="41" spans="1:9" s="1" customFormat="1" ht="50" customHeight="1" thickBot="1" x14ac:dyDescent="0.3">
      <c r="A41" s="65" t="s">
        <v>80</v>
      </c>
      <c r="B41" s="66">
        <f>+B36</f>
        <v>5019607.21</v>
      </c>
      <c r="C41" s="18"/>
      <c r="D41" s="18"/>
      <c r="E41" s="18"/>
      <c r="F41" s="18"/>
      <c r="G41" s="18"/>
      <c r="H41" s="19"/>
      <c r="I41" s="19"/>
    </row>
    <row r="42" spans="1:9" s="1" customFormat="1" ht="66.75" customHeight="1" thickBot="1" x14ac:dyDescent="0.25">
      <c r="A42" s="15"/>
      <c r="B42" s="16"/>
      <c r="C42" s="12"/>
      <c r="D42" s="12"/>
      <c r="E42" s="12"/>
      <c r="F42" s="13"/>
      <c r="G42" s="14"/>
      <c r="H42" s="14"/>
      <c r="I42" s="14"/>
    </row>
    <row r="43" spans="1:9" ht="50" customHeight="1" thickBot="1" x14ac:dyDescent="0.25">
      <c r="A43" s="17"/>
      <c r="B43" s="96" t="s">
        <v>24</v>
      </c>
      <c r="C43" s="61"/>
      <c r="D43" s="61"/>
      <c r="E43" s="61"/>
      <c r="F43" s="61"/>
      <c r="G43" s="63">
        <v>11035936</v>
      </c>
      <c r="H43" s="63"/>
      <c r="I43" s="64"/>
    </row>
    <row r="44" spans="1:9" ht="50" customHeight="1" thickBot="1" x14ac:dyDescent="0.25">
      <c r="A44" s="94" t="s">
        <v>25</v>
      </c>
      <c r="B44" s="95">
        <f>SUM(B45:B45)</f>
        <v>715543.82</v>
      </c>
      <c r="C44" s="92"/>
      <c r="D44" s="92"/>
      <c r="E44" s="92"/>
      <c r="F44" s="92"/>
      <c r="G44" s="92"/>
      <c r="H44" s="92"/>
      <c r="I44" s="93"/>
    </row>
    <row r="45" spans="1:9" ht="36" customHeight="1" thickBot="1" x14ac:dyDescent="0.25">
      <c r="A45" s="122" t="s">
        <v>21</v>
      </c>
      <c r="B45" s="139">
        <v>715543.82</v>
      </c>
      <c r="C45" s="86" t="s">
        <v>4</v>
      </c>
      <c r="D45" s="86" t="s">
        <v>18</v>
      </c>
      <c r="E45" s="86" t="s">
        <v>18</v>
      </c>
      <c r="F45" s="87" t="s">
        <v>10</v>
      </c>
      <c r="G45" s="88" t="s">
        <v>15</v>
      </c>
      <c r="H45" s="89"/>
      <c r="I45" s="90"/>
    </row>
    <row r="46" spans="1:9" ht="50" customHeight="1" thickBot="1" x14ac:dyDescent="0.25">
      <c r="A46" s="100" t="s">
        <v>26</v>
      </c>
      <c r="B46" s="95">
        <f>SUM(B47:B47)</f>
        <v>360470.05</v>
      </c>
      <c r="C46" s="102"/>
      <c r="D46" s="102"/>
      <c r="E46" s="102"/>
      <c r="F46" s="102"/>
      <c r="G46" s="102"/>
      <c r="H46" s="102"/>
      <c r="I46" s="103"/>
    </row>
    <row r="47" spans="1:9" ht="45" customHeight="1" thickBot="1" x14ac:dyDescent="0.25">
      <c r="A47" s="122" t="s">
        <v>56</v>
      </c>
      <c r="B47" s="104">
        <v>360470.05</v>
      </c>
      <c r="C47" s="86" t="s">
        <v>4</v>
      </c>
      <c r="D47" s="86" t="s">
        <v>18</v>
      </c>
      <c r="E47" s="86" t="s">
        <v>18</v>
      </c>
      <c r="F47" s="86" t="s">
        <v>10</v>
      </c>
      <c r="G47" s="88" t="s">
        <v>15</v>
      </c>
      <c r="H47" s="89"/>
      <c r="I47" s="90"/>
    </row>
    <row r="48" spans="1:9" ht="50" customHeight="1" thickBot="1" x14ac:dyDescent="0.25">
      <c r="A48" s="100" t="s">
        <v>27</v>
      </c>
      <c r="B48" s="95">
        <f>SUM(B49:B49)</f>
        <v>158400</v>
      </c>
      <c r="C48" s="102"/>
      <c r="D48" s="102"/>
      <c r="E48" s="102"/>
      <c r="F48" s="102"/>
      <c r="G48" s="102"/>
      <c r="H48" s="102"/>
      <c r="I48" s="103"/>
    </row>
    <row r="49" spans="1:9" ht="35.25" customHeight="1" thickBot="1" x14ac:dyDescent="0.25">
      <c r="A49" s="122" t="s">
        <v>55</v>
      </c>
      <c r="B49" s="104">
        <v>158400</v>
      </c>
      <c r="C49" s="86" t="s">
        <v>4</v>
      </c>
      <c r="D49" s="86" t="s">
        <v>18</v>
      </c>
      <c r="E49" s="86" t="s">
        <v>18</v>
      </c>
      <c r="F49" s="86" t="s">
        <v>13</v>
      </c>
      <c r="G49" s="88" t="s">
        <v>15</v>
      </c>
      <c r="H49" s="89"/>
      <c r="I49" s="90"/>
    </row>
    <row r="50" spans="1:9" ht="50" customHeight="1" thickBot="1" x14ac:dyDescent="0.25">
      <c r="A50" s="100" t="s">
        <v>90</v>
      </c>
      <c r="B50" s="91">
        <f>SUM(B51:B51)</f>
        <v>292740</v>
      </c>
      <c r="C50" s="88"/>
      <c r="D50" s="89"/>
      <c r="E50" s="89"/>
      <c r="F50" s="89"/>
      <c r="G50" s="89"/>
      <c r="H50" s="89"/>
      <c r="I50" s="90"/>
    </row>
    <row r="51" spans="1:9" ht="35.25" customHeight="1" thickBot="1" x14ac:dyDescent="0.25">
      <c r="A51" s="122" t="s">
        <v>91</v>
      </c>
      <c r="B51" s="104">
        <v>292740</v>
      </c>
      <c r="C51" s="86" t="s">
        <v>4</v>
      </c>
      <c r="D51" s="86" t="s">
        <v>18</v>
      </c>
      <c r="E51" s="86" t="s">
        <v>18</v>
      </c>
      <c r="F51" s="86" t="s">
        <v>13</v>
      </c>
      <c r="G51" s="88" t="s">
        <v>15</v>
      </c>
      <c r="H51" s="89"/>
      <c r="I51" s="90"/>
    </row>
    <row r="52" spans="1:9" ht="50" customHeight="1" thickBot="1" x14ac:dyDescent="0.25">
      <c r="A52" s="100" t="s">
        <v>28</v>
      </c>
      <c r="B52" s="118">
        <f>SUM(B53:B56)</f>
        <v>1015867.5700000001</v>
      </c>
      <c r="C52" s="88"/>
      <c r="D52" s="89"/>
      <c r="E52" s="89"/>
      <c r="F52" s="89"/>
      <c r="G52" s="89"/>
      <c r="H52" s="89"/>
      <c r="I52" s="90"/>
    </row>
    <row r="53" spans="1:9" ht="35.25" customHeight="1" x14ac:dyDescent="0.2">
      <c r="A53" s="42" t="s">
        <v>20</v>
      </c>
      <c r="B53" s="113">
        <v>683945.01</v>
      </c>
      <c r="C53" s="79" t="s">
        <v>4</v>
      </c>
      <c r="D53" s="79" t="s">
        <v>18</v>
      </c>
      <c r="E53" s="79" t="s">
        <v>18</v>
      </c>
      <c r="F53" s="79" t="s">
        <v>10</v>
      </c>
      <c r="G53" s="69" t="s">
        <v>15</v>
      </c>
      <c r="H53" s="70"/>
      <c r="I53" s="71"/>
    </row>
    <row r="54" spans="1:9" ht="35.25" customHeight="1" x14ac:dyDescent="0.2">
      <c r="A54" s="47" t="s">
        <v>42</v>
      </c>
      <c r="B54" s="24">
        <v>73149.210000000006</v>
      </c>
      <c r="C54" s="20" t="s">
        <v>4</v>
      </c>
      <c r="D54" s="20" t="s">
        <v>18</v>
      </c>
      <c r="E54" s="20" t="s">
        <v>18</v>
      </c>
      <c r="F54" s="20" t="s">
        <v>10</v>
      </c>
      <c r="G54" s="22" t="s">
        <v>15</v>
      </c>
      <c r="H54" s="23"/>
      <c r="I54" s="50"/>
    </row>
    <row r="55" spans="1:9" ht="35.25" customHeight="1" x14ac:dyDescent="0.2">
      <c r="A55" s="47" t="s">
        <v>43</v>
      </c>
      <c r="B55" s="24">
        <v>210593.91</v>
      </c>
      <c r="C55" s="20" t="s">
        <v>4</v>
      </c>
      <c r="D55" s="20" t="s">
        <v>18</v>
      </c>
      <c r="E55" s="20" t="s">
        <v>18</v>
      </c>
      <c r="F55" s="20" t="s">
        <v>10</v>
      </c>
      <c r="G55" s="22" t="s">
        <v>15</v>
      </c>
      <c r="H55" s="23"/>
      <c r="I55" s="50"/>
    </row>
    <row r="56" spans="1:9" ht="35.25" customHeight="1" thickBot="1" x14ac:dyDescent="0.25">
      <c r="A56" s="115" t="s">
        <v>117</v>
      </c>
      <c r="B56" s="116">
        <v>48179.44</v>
      </c>
      <c r="C56" s="82" t="s">
        <v>4</v>
      </c>
      <c r="D56" s="82" t="s">
        <v>18</v>
      </c>
      <c r="E56" s="82" t="s">
        <v>18</v>
      </c>
      <c r="F56" s="82" t="s">
        <v>10</v>
      </c>
      <c r="G56" s="76" t="s">
        <v>15</v>
      </c>
      <c r="H56" s="77"/>
      <c r="I56" s="78"/>
    </row>
    <row r="57" spans="1:9" ht="50" customHeight="1" thickBot="1" x14ac:dyDescent="0.25">
      <c r="A57" s="140" t="s">
        <v>29</v>
      </c>
      <c r="B57" s="118">
        <f>SUM(B58:B66)</f>
        <v>897668.34</v>
      </c>
      <c r="C57" s="101"/>
      <c r="D57" s="102"/>
      <c r="E57" s="102"/>
      <c r="F57" s="102"/>
      <c r="G57" s="102"/>
      <c r="H57" s="102"/>
      <c r="I57" s="103"/>
    </row>
    <row r="58" spans="1:9" ht="35.25" customHeight="1" x14ac:dyDescent="0.2">
      <c r="A58" s="42" t="s">
        <v>92</v>
      </c>
      <c r="B58" s="113">
        <v>31844.37</v>
      </c>
      <c r="C58" s="79" t="s">
        <v>4</v>
      </c>
      <c r="D58" s="79" t="s">
        <v>18</v>
      </c>
      <c r="E58" s="79" t="s">
        <v>18</v>
      </c>
      <c r="F58" s="79" t="s">
        <v>10</v>
      </c>
      <c r="G58" s="69" t="s">
        <v>15</v>
      </c>
      <c r="H58" s="70"/>
      <c r="I58" s="71"/>
    </row>
    <row r="59" spans="1:9" ht="35.25" customHeight="1" x14ac:dyDescent="0.2">
      <c r="A59" s="47" t="s">
        <v>93</v>
      </c>
      <c r="B59" s="24">
        <v>69089.850000000006</v>
      </c>
      <c r="C59" s="20" t="s">
        <v>4</v>
      </c>
      <c r="D59" s="20" t="s">
        <v>18</v>
      </c>
      <c r="E59" s="20" t="s">
        <v>18</v>
      </c>
      <c r="F59" s="20" t="s">
        <v>10</v>
      </c>
      <c r="G59" s="22" t="s">
        <v>15</v>
      </c>
      <c r="H59" s="23"/>
      <c r="I59" s="50"/>
    </row>
    <row r="60" spans="1:9" ht="35.25" customHeight="1" x14ac:dyDescent="0.2">
      <c r="A60" s="47" t="s">
        <v>94</v>
      </c>
      <c r="B60" s="24">
        <v>6396.92</v>
      </c>
      <c r="C60" s="20" t="s">
        <v>4</v>
      </c>
      <c r="D60" s="20" t="s">
        <v>18</v>
      </c>
      <c r="E60" s="20" t="s">
        <v>18</v>
      </c>
      <c r="F60" s="20" t="s">
        <v>10</v>
      </c>
      <c r="G60" s="22" t="s">
        <v>15</v>
      </c>
      <c r="H60" s="23"/>
      <c r="I60" s="50"/>
    </row>
    <row r="61" spans="1:9" ht="35.25" customHeight="1" x14ac:dyDescent="0.2">
      <c r="A61" s="47" t="s">
        <v>50</v>
      </c>
      <c r="B61" s="24">
        <v>185354</v>
      </c>
      <c r="C61" s="20" t="s">
        <v>4</v>
      </c>
      <c r="D61" s="20" t="s">
        <v>18</v>
      </c>
      <c r="E61" s="20" t="s">
        <v>18</v>
      </c>
      <c r="F61" s="20" t="s">
        <v>10</v>
      </c>
      <c r="G61" s="22" t="s">
        <v>15</v>
      </c>
      <c r="H61" s="23"/>
      <c r="I61" s="50"/>
    </row>
    <row r="62" spans="1:9" ht="35.25" customHeight="1" x14ac:dyDescent="0.2">
      <c r="A62" s="47" t="s">
        <v>51</v>
      </c>
      <c r="B62" s="24">
        <v>84730.84</v>
      </c>
      <c r="C62" s="20" t="s">
        <v>4</v>
      </c>
      <c r="D62" s="20" t="s">
        <v>18</v>
      </c>
      <c r="E62" s="20" t="s">
        <v>18</v>
      </c>
      <c r="F62" s="20" t="s">
        <v>10</v>
      </c>
      <c r="G62" s="22" t="s">
        <v>15</v>
      </c>
      <c r="H62" s="23"/>
      <c r="I62" s="50"/>
    </row>
    <row r="63" spans="1:9" ht="35.25" customHeight="1" x14ac:dyDescent="0.2">
      <c r="A63" s="47" t="s">
        <v>95</v>
      </c>
      <c r="B63" s="24">
        <v>92564.13</v>
      </c>
      <c r="C63" s="20" t="s">
        <v>4</v>
      </c>
      <c r="D63" s="20" t="s">
        <v>18</v>
      </c>
      <c r="E63" s="20" t="s">
        <v>18</v>
      </c>
      <c r="F63" s="20" t="s">
        <v>10</v>
      </c>
      <c r="G63" s="22" t="s">
        <v>15</v>
      </c>
      <c r="H63" s="23"/>
      <c r="I63" s="50"/>
    </row>
    <row r="64" spans="1:9" ht="35.25" customHeight="1" x14ac:dyDescent="0.2">
      <c r="A64" s="47" t="s">
        <v>52</v>
      </c>
      <c r="B64" s="24">
        <v>82811.199999999997</v>
      </c>
      <c r="C64" s="20" t="s">
        <v>4</v>
      </c>
      <c r="D64" s="20" t="s">
        <v>18</v>
      </c>
      <c r="E64" s="20" t="s">
        <v>18</v>
      </c>
      <c r="F64" s="20" t="s">
        <v>10</v>
      </c>
      <c r="G64" s="22" t="s">
        <v>15</v>
      </c>
      <c r="H64" s="23"/>
      <c r="I64" s="50"/>
    </row>
    <row r="65" spans="1:9" ht="35.25" customHeight="1" x14ac:dyDescent="0.2">
      <c r="A65" s="47" t="s">
        <v>96</v>
      </c>
      <c r="B65" s="24">
        <v>296302.03000000003</v>
      </c>
      <c r="C65" s="20" t="s">
        <v>4</v>
      </c>
      <c r="D65" s="20" t="s">
        <v>18</v>
      </c>
      <c r="E65" s="20" t="s">
        <v>18</v>
      </c>
      <c r="F65" s="20" t="s">
        <v>10</v>
      </c>
      <c r="G65" s="25" t="s">
        <v>15</v>
      </c>
      <c r="H65" s="25"/>
      <c r="I65" s="114"/>
    </row>
    <row r="66" spans="1:9" ht="35.25" customHeight="1" thickBot="1" x14ac:dyDescent="0.25">
      <c r="A66" s="115" t="s">
        <v>118</v>
      </c>
      <c r="B66" s="116">
        <v>48575</v>
      </c>
      <c r="C66" s="82" t="s">
        <v>4</v>
      </c>
      <c r="D66" s="82" t="s">
        <v>18</v>
      </c>
      <c r="E66" s="82" t="s">
        <v>18</v>
      </c>
      <c r="F66" s="82" t="s">
        <v>10</v>
      </c>
      <c r="G66" s="76" t="s">
        <v>15</v>
      </c>
      <c r="H66" s="77"/>
      <c r="I66" s="78"/>
    </row>
    <row r="67" spans="1:9" ht="50" customHeight="1" thickBot="1" x14ac:dyDescent="0.25">
      <c r="A67" s="117" t="s">
        <v>19</v>
      </c>
      <c r="B67" s="118">
        <f>SUM(B68:B68)</f>
        <v>65251.05</v>
      </c>
      <c r="C67" s="119"/>
      <c r="D67" s="120"/>
      <c r="E67" s="120"/>
      <c r="F67" s="120"/>
      <c r="G67" s="120"/>
      <c r="H67" s="120"/>
      <c r="I67" s="121"/>
    </row>
    <row r="68" spans="1:9" ht="35.25" customHeight="1" thickBot="1" x14ac:dyDescent="0.25">
      <c r="A68" s="122" t="s">
        <v>19</v>
      </c>
      <c r="B68" s="104">
        <v>65251.05</v>
      </c>
      <c r="C68" s="86" t="s">
        <v>4</v>
      </c>
      <c r="D68" s="86" t="s">
        <v>18</v>
      </c>
      <c r="E68" s="86" t="s">
        <v>18</v>
      </c>
      <c r="F68" s="86" t="s">
        <v>10</v>
      </c>
      <c r="G68" s="88" t="s">
        <v>15</v>
      </c>
      <c r="H68" s="89"/>
      <c r="I68" s="90"/>
    </row>
    <row r="69" spans="1:9" ht="50" customHeight="1" thickBot="1" x14ac:dyDescent="0.25">
      <c r="A69" s="117" t="s">
        <v>97</v>
      </c>
      <c r="B69" s="118">
        <f>SUM(B70:B72)</f>
        <v>22214.11</v>
      </c>
      <c r="C69" s="101"/>
      <c r="D69" s="102"/>
      <c r="E69" s="102"/>
      <c r="F69" s="102"/>
      <c r="G69" s="102"/>
      <c r="H69" s="102"/>
      <c r="I69" s="103"/>
    </row>
    <row r="70" spans="1:9" ht="35.25" customHeight="1" x14ac:dyDescent="0.2">
      <c r="A70" s="42" t="s">
        <v>119</v>
      </c>
      <c r="B70" s="113">
        <v>3894.19</v>
      </c>
      <c r="C70" s="79" t="s">
        <v>4</v>
      </c>
      <c r="D70" s="79" t="s">
        <v>18</v>
      </c>
      <c r="E70" s="79" t="s">
        <v>18</v>
      </c>
      <c r="F70" s="79" t="s">
        <v>10</v>
      </c>
      <c r="G70" s="69" t="s">
        <v>15</v>
      </c>
      <c r="H70" s="70"/>
      <c r="I70" s="71"/>
    </row>
    <row r="71" spans="1:9" ht="35.25" customHeight="1" x14ac:dyDescent="0.2">
      <c r="A71" s="47" t="s">
        <v>59</v>
      </c>
      <c r="B71" s="24">
        <v>3319.92</v>
      </c>
      <c r="C71" s="20" t="s">
        <v>4</v>
      </c>
      <c r="D71" s="20" t="s">
        <v>18</v>
      </c>
      <c r="E71" s="20" t="s">
        <v>18</v>
      </c>
      <c r="F71" s="20" t="s">
        <v>10</v>
      </c>
      <c r="G71" s="22" t="s">
        <v>15</v>
      </c>
      <c r="H71" s="23"/>
      <c r="I71" s="50"/>
    </row>
    <row r="72" spans="1:9" ht="35.25" customHeight="1" thickBot="1" x14ac:dyDescent="0.25">
      <c r="A72" s="115" t="s">
        <v>60</v>
      </c>
      <c r="B72" s="116">
        <v>15000</v>
      </c>
      <c r="C72" s="82" t="s">
        <v>4</v>
      </c>
      <c r="D72" s="82" t="s">
        <v>18</v>
      </c>
      <c r="E72" s="82" t="s">
        <v>18</v>
      </c>
      <c r="F72" s="82" t="s">
        <v>10</v>
      </c>
      <c r="G72" s="76" t="s">
        <v>15</v>
      </c>
      <c r="H72" s="77"/>
      <c r="I72" s="78"/>
    </row>
    <row r="73" spans="1:9" ht="50" customHeight="1" thickBot="1" x14ac:dyDescent="0.25">
      <c r="A73" s="117" t="s">
        <v>30</v>
      </c>
      <c r="B73" s="138">
        <f>SUM(B74:B77)</f>
        <v>392515.32</v>
      </c>
      <c r="C73" s="102"/>
      <c r="D73" s="102"/>
      <c r="E73" s="102"/>
      <c r="F73" s="102"/>
      <c r="G73" s="102"/>
      <c r="H73" s="102"/>
      <c r="I73" s="103"/>
    </row>
    <row r="74" spans="1:9" ht="35.25" customHeight="1" x14ac:dyDescent="0.2">
      <c r="A74" s="42" t="s">
        <v>54</v>
      </c>
      <c r="B74" s="113">
        <v>83761.759999999995</v>
      </c>
      <c r="C74" s="79" t="s">
        <v>4</v>
      </c>
      <c r="D74" s="79" t="s">
        <v>18</v>
      </c>
      <c r="E74" s="79" t="s">
        <v>18</v>
      </c>
      <c r="F74" s="79" t="s">
        <v>13</v>
      </c>
      <c r="G74" s="69" t="s">
        <v>15</v>
      </c>
      <c r="H74" s="70"/>
      <c r="I74" s="71"/>
    </row>
    <row r="75" spans="1:9" ht="35.25" customHeight="1" x14ac:dyDescent="0.2">
      <c r="A75" s="47" t="s">
        <v>98</v>
      </c>
      <c r="B75" s="24">
        <v>21775.200000000001</v>
      </c>
      <c r="C75" s="20" t="s">
        <v>4</v>
      </c>
      <c r="D75" s="20" t="s">
        <v>18</v>
      </c>
      <c r="E75" s="20" t="s">
        <v>18</v>
      </c>
      <c r="F75" s="20" t="s">
        <v>13</v>
      </c>
      <c r="G75" s="22" t="s">
        <v>15</v>
      </c>
      <c r="H75" s="23"/>
      <c r="I75" s="50"/>
    </row>
    <row r="76" spans="1:9" ht="35.25" customHeight="1" x14ac:dyDescent="0.2">
      <c r="A76" s="47" t="s">
        <v>99</v>
      </c>
      <c r="B76" s="24">
        <v>121504.36</v>
      </c>
      <c r="C76" s="20" t="s">
        <v>4</v>
      </c>
      <c r="D76" s="20" t="s">
        <v>18</v>
      </c>
      <c r="E76" s="20" t="s">
        <v>18</v>
      </c>
      <c r="F76" s="20" t="s">
        <v>13</v>
      </c>
      <c r="G76" s="22" t="s">
        <v>15</v>
      </c>
      <c r="H76" s="23"/>
      <c r="I76" s="50"/>
    </row>
    <row r="77" spans="1:9" ht="35.25" customHeight="1" thickBot="1" x14ac:dyDescent="0.25">
      <c r="A77" s="115" t="s">
        <v>120</v>
      </c>
      <c r="B77" s="116">
        <v>165474</v>
      </c>
      <c r="C77" s="82" t="s">
        <v>4</v>
      </c>
      <c r="D77" s="82" t="s">
        <v>18</v>
      </c>
      <c r="E77" s="82" t="s">
        <v>18</v>
      </c>
      <c r="F77" s="82" t="s">
        <v>13</v>
      </c>
      <c r="G77" s="76" t="s">
        <v>15</v>
      </c>
      <c r="H77" s="77"/>
      <c r="I77" s="78"/>
    </row>
    <row r="78" spans="1:9" ht="50" customHeight="1" thickBot="1" x14ac:dyDescent="0.25">
      <c r="A78" s="117" t="s">
        <v>31</v>
      </c>
      <c r="B78" s="138">
        <f>SUM(B79:B80)</f>
        <v>4842598</v>
      </c>
      <c r="C78" s="102"/>
      <c r="D78" s="102"/>
      <c r="E78" s="102"/>
      <c r="F78" s="102"/>
      <c r="G78" s="102"/>
      <c r="H78" s="102"/>
      <c r="I78" s="103"/>
    </row>
    <row r="79" spans="1:9" ht="35.25" customHeight="1" x14ac:dyDescent="0.2">
      <c r="A79" s="42" t="s">
        <v>53</v>
      </c>
      <c r="B79" s="113">
        <v>4841902</v>
      </c>
      <c r="C79" s="79" t="s">
        <v>4</v>
      </c>
      <c r="D79" s="79" t="s">
        <v>18</v>
      </c>
      <c r="E79" s="79" t="s">
        <v>18</v>
      </c>
      <c r="F79" s="79" t="s">
        <v>10</v>
      </c>
      <c r="G79" s="69" t="s">
        <v>15</v>
      </c>
      <c r="H79" s="70"/>
      <c r="I79" s="71"/>
    </row>
    <row r="80" spans="1:9" ht="35.25" customHeight="1" thickBot="1" x14ac:dyDescent="0.25">
      <c r="A80" s="115" t="s">
        <v>100</v>
      </c>
      <c r="B80" s="116">
        <v>696</v>
      </c>
      <c r="C80" s="82" t="s">
        <v>4</v>
      </c>
      <c r="D80" s="82" t="s">
        <v>18</v>
      </c>
      <c r="E80" s="82" t="s">
        <v>18</v>
      </c>
      <c r="F80" s="82" t="s">
        <v>10</v>
      </c>
      <c r="G80" s="76" t="s">
        <v>15</v>
      </c>
      <c r="H80" s="77"/>
      <c r="I80" s="78"/>
    </row>
    <row r="81" spans="1:13" ht="50" customHeight="1" thickBot="1" x14ac:dyDescent="0.25">
      <c r="A81" s="117" t="s">
        <v>121</v>
      </c>
      <c r="B81" s="138">
        <f>SUM(B82:B82)</f>
        <v>12091.17</v>
      </c>
      <c r="C81" s="102"/>
      <c r="D81" s="102"/>
      <c r="E81" s="102"/>
      <c r="F81" s="102"/>
      <c r="G81" s="102"/>
      <c r="H81" s="102"/>
      <c r="I81" s="103"/>
    </row>
    <row r="82" spans="1:13" ht="35.25" customHeight="1" thickBot="1" x14ac:dyDescent="0.25">
      <c r="A82" s="122" t="s">
        <v>123</v>
      </c>
      <c r="B82" s="104">
        <v>12091.17</v>
      </c>
      <c r="C82" s="86" t="s">
        <v>4</v>
      </c>
      <c r="D82" s="86" t="s">
        <v>18</v>
      </c>
      <c r="E82" s="86" t="s">
        <v>18</v>
      </c>
      <c r="F82" s="86" t="s">
        <v>13</v>
      </c>
      <c r="G82" s="88" t="s">
        <v>15</v>
      </c>
      <c r="H82" s="89"/>
      <c r="I82" s="90"/>
    </row>
    <row r="83" spans="1:13" ht="50" customHeight="1" thickBot="1" x14ac:dyDescent="0.25">
      <c r="A83" s="117" t="s">
        <v>122</v>
      </c>
      <c r="B83" s="138">
        <f>SUM(B84:B84)</f>
        <v>1499</v>
      </c>
      <c r="C83" s="102"/>
      <c r="D83" s="102"/>
      <c r="E83" s="102"/>
      <c r="F83" s="102"/>
      <c r="G83" s="102"/>
      <c r="H83" s="102"/>
      <c r="I83" s="103"/>
    </row>
    <row r="84" spans="1:13" ht="35.25" customHeight="1" thickBot="1" x14ac:dyDescent="0.25">
      <c r="A84" s="122" t="s">
        <v>124</v>
      </c>
      <c r="B84" s="104">
        <v>1499</v>
      </c>
      <c r="C84" s="86" t="s">
        <v>4</v>
      </c>
      <c r="D84" s="86" t="s">
        <v>18</v>
      </c>
      <c r="E84" s="86" t="s">
        <v>18</v>
      </c>
      <c r="F84" s="86" t="s">
        <v>13</v>
      </c>
      <c r="G84" s="88" t="s">
        <v>15</v>
      </c>
      <c r="H84" s="89"/>
      <c r="I84" s="90"/>
    </row>
    <row r="85" spans="1:13" ht="50" customHeight="1" thickBot="1" x14ac:dyDescent="0.25">
      <c r="A85" s="117" t="s">
        <v>32</v>
      </c>
      <c r="B85" s="95">
        <f>SUM(B86:B90)</f>
        <v>606374.58000000007</v>
      </c>
      <c r="C85" s="136"/>
      <c r="D85" s="136"/>
      <c r="E85" s="136"/>
      <c r="F85" s="136"/>
      <c r="G85" s="136"/>
      <c r="H85" s="136"/>
      <c r="I85" s="137"/>
      <c r="K85" s="5"/>
      <c r="M85" s="5"/>
    </row>
    <row r="86" spans="1:13" ht="52.5" customHeight="1" x14ac:dyDescent="0.2">
      <c r="A86" s="123" t="s">
        <v>44</v>
      </c>
      <c r="B86" s="125">
        <v>259550</v>
      </c>
      <c r="C86" s="57" t="s">
        <v>4</v>
      </c>
      <c r="D86" s="57" t="s">
        <v>18</v>
      </c>
      <c r="E86" s="57" t="s">
        <v>18</v>
      </c>
      <c r="F86" s="57" t="s">
        <v>22</v>
      </c>
      <c r="G86" s="126" t="s">
        <v>15</v>
      </c>
      <c r="H86" s="126"/>
      <c r="I86" s="127"/>
    </row>
    <row r="87" spans="1:13" ht="52.5" customHeight="1" x14ac:dyDescent="0.2">
      <c r="A87" s="124" t="s">
        <v>125</v>
      </c>
      <c r="B87" s="112">
        <v>7325.92</v>
      </c>
      <c r="C87" s="28" t="s">
        <v>4</v>
      </c>
      <c r="D87" s="28" t="s">
        <v>18</v>
      </c>
      <c r="E87" s="28" t="s">
        <v>18</v>
      </c>
      <c r="F87" s="28" t="s">
        <v>22</v>
      </c>
      <c r="G87" s="26" t="s">
        <v>15</v>
      </c>
      <c r="H87" s="27"/>
      <c r="I87" s="49"/>
    </row>
    <row r="88" spans="1:13" ht="52.5" customHeight="1" x14ac:dyDescent="0.2">
      <c r="A88" s="124" t="s">
        <v>57</v>
      </c>
      <c r="B88" s="111">
        <v>13621.09</v>
      </c>
      <c r="C88" s="28" t="s">
        <v>4</v>
      </c>
      <c r="D88" s="28" t="s">
        <v>18</v>
      </c>
      <c r="E88" s="28" t="s">
        <v>18</v>
      </c>
      <c r="F88" s="28" t="s">
        <v>22</v>
      </c>
      <c r="G88" s="26" t="s">
        <v>15</v>
      </c>
      <c r="H88" s="27"/>
      <c r="I88" s="49"/>
    </row>
    <row r="89" spans="1:13" ht="52.5" customHeight="1" x14ac:dyDescent="0.2">
      <c r="A89" s="47" t="s">
        <v>101</v>
      </c>
      <c r="B89" s="111">
        <v>275877.63</v>
      </c>
      <c r="C89" s="28" t="s">
        <v>4</v>
      </c>
      <c r="D89" s="28" t="s">
        <v>18</v>
      </c>
      <c r="E89" s="28" t="s">
        <v>18</v>
      </c>
      <c r="F89" s="28" t="s">
        <v>22</v>
      </c>
      <c r="G89" s="26" t="s">
        <v>15</v>
      </c>
      <c r="H89" s="27"/>
      <c r="I89" s="49"/>
    </row>
    <row r="90" spans="1:13" ht="52.5" customHeight="1" thickBot="1" x14ac:dyDescent="0.25">
      <c r="A90" s="115" t="s">
        <v>45</v>
      </c>
      <c r="B90" s="128">
        <v>49999.94</v>
      </c>
      <c r="C90" s="59" t="s">
        <v>4</v>
      </c>
      <c r="D90" s="59" t="s">
        <v>18</v>
      </c>
      <c r="E90" s="59" t="s">
        <v>18</v>
      </c>
      <c r="F90" s="59" t="s">
        <v>22</v>
      </c>
      <c r="G90" s="54" t="s">
        <v>15</v>
      </c>
      <c r="H90" s="55"/>
      <c r="I90" s="56"/>
    </row>
    <row r="91" spans="1:13" ht="50" customHeight="1" thickBot="1" x14ac:dyDescent="0.25">
      <c r="A91" s="133" t="s">
        <v>126</v>
      </c>
      <c r="B91" s="95">
        <f>SUM(B92:B92)</f>
        <v>39440</v>
      </c>
      <c r="C91" s="120"/>
      <c r="D91" s="120"/>
      <c r="E91" s="120"/>
      <c r="F91" s="120"/>
      <c r="G91" s="120"/>
      <c r="H91" s="120"/>
      <c r="I91" s="121"/>
    </row>
    <row r="92" spans="1:13" ht="38.25" customHeight="1" thickBot="1" x14ac:dyDescent="0.25">
      <c r="A92" s="122" t="s">
        <v>127</v>
      </c>
      <c r="B92" s="129">
        <v>39440</v>
      </c>
      <c r="C92" s="86" t="s">
        <v>4</v>
      </c>
      <c r="D92" s="86" t="s">
        <v>18</v>
      </c>
      <c r="E92" s="86" t="s">
        <v>18</v>
      </c>
      <c r="F92" s="86" t="s">
        <v>10</v>
      </c>
      <c r="G92" s="88" t="s">
        <v>15</v>
      </c>
      <c r="H92" s="89"/>
      <c r="I92" s="90"/>
    </row>
    <row r="93" spans="1:13" ht="50" customHeight="1" thickBot="1" x14ac:dyDescent="0.25">
      <c r="A93" s="133" t="s">
        <v>33</v>
      </c>
      <c r="B93" s="95">
        <f>SUM(B94:B94)</f>
        <v>389235</v>
      </c>
      <c r="C93" s="130"/>
      <c r="D93" s="130"/>
      <c r="E93" s="130"/>
      <c r="F93" s="130"/>
      <c r="G93" s="130"/>
      <c r="H93" s="130"/>
      <c r="I93" s="131"/>
    </row>
    <row r="94" spans="1:13" ht="35.25" customHeight="1" thickBot="1" x14ac:dyDescent="0.25">
      <c r="A94" s="122" t="s">
        <v>128</v>
      </c>
      <c r="B94" s="129">
        <v>389235</v>
      </c>
      <c r="C94" s="86" t="s">
        <v>4</v>
      </c>
      <c r="D94" s="86" t="s">
        <v>18</v>
      </c>
      <c r="E94" s="86" t="s">
        <v>18</v>
      </c>
      <c r="F94" s="86" t="s">
        <v>10</v>
      </c>
      <c r="G94" s="88" t="s">
        <v>15</v>
      </c>
      <c r="H94" s="89"/>
      <c r="I94" s="90"/>
    </row>
    <row r="95" spans="1:13" ht="50" customHeight="1" thickBot="1" x14ac:dyDescent="0.25">
      <c r="A95" s="133" t="s">
        <v>46</v>
      </c>
      <c r="B95" s="95">
        <f>SUM(B96:B97)</f>
        <v>36521.370000000003</v>
      </c>
      <c r="C95" s="120"/>
      <c r="D95" s="120"/>
      <c r="E95" s="120"/>
      <c r="F95" s="120"/>
      <c r="G95" s="120"/>
      <c r="H95" s="120"/>
      <c r="I95" s="121"/>
    </row>
    <row r="96" spans="1:13" s="4" customFormat="1" ht="50.25" customHeight="1" x14ac:dyDescent="0.2">
      <c r="A96" s="42" t="s">
        <v>47</v>
      </c>
      <c r="B96" s="134">
        <v>9842.5300000000007</v>
      </c>
      <c r="C96" s="79" t="s">
        <v>4</v>
      </c>
      <c r="D96" s="79" t="s">
        <v>18</v>
      </c>
      <c r="E96" s="79" t="s">
        <v>18</v>
      </c>
      <c r="F96" s="79" t="s">
        <v>49</v>
      </c>
      <c r="G96" s="69" t="s">
        <v>15</v>
      </c>
      <c r="H96" s="70"/>
      <c r="I96" s="71"/>
    </row>
    <row r="97" spans="1:9" s="4" customFormat="1" ht="50.25" customHeight="1" thickBot="1" x14ac:dyDescent="0.25">
      <c r="A97" s="115" t="s">
        <v>48</v>
      </c>
      <c r="B97" s="135">
        <v>26678.84</v>
      </c>
      <c r="C97" s="82" t="s">
        <v>4</v>
      </c>
      <c r="D97" s="82" t="s">
        <v>18</v>
      </c>
      <c r="E97" s="82" t="s">
        <v>18</v>
      </c>
      <c r="F97" s="82" t="s">
        <v>49</v>
      </c>
      <c r="G97" s="76" t="s">
        <v>15</v>
      </c>
      <c r="H97" s="77"/>
      <c r="I97" s="78"/>
    </row>
    <row r="98" spans="1:9" s="4" customFormat="1" ht="50" customHeight="1" thickBot="1" x14ac:dyDescent="0.25">
      <c r="A98" s="133" t="s">
        <v>102</v>
      </c>
      <c r="B98" s="95">
        <f>SUM(B99:B99)</f>
        <v>1187506.6200000001</v>
      </c>
      <c r="C98" s="132"/>
      <c r="D98" s="132"/>
      <c r="E98" s="132"/>
      <c r="F98" s="132"/>
      <c r="G98" s="132"/>
      <c r="H98" s="132"/>
      <c r="I98" s="132"/>
    </row>
    <row r="99" spans="1:9" s="4" customFormat="1" ht="36.75" customHeight="1" thickBot="1" x14ac:dyDescent="0.25">
      <c r="A99" s="122" t="s">
        <v>103</v>
      </c>
      <c r="B99" s="129">
        <v>1187506.6200000001</v>
      </c>
      <c r="C99" s="86" t="s">
        <v>4</v>
      </c>
      <c r="D99" s="86" t="s">
        <v>18</v>
      </c>
      <c r="E99" s="86" t="s">
        <v>18</v>
      </c>
      <c r="F99" s="86" t="s">
        <v>104</v>
      </c>
      <c r="G99" s="88" t="s">
        <v>15</v>
      </c>
      <c r="H99" s="89"/>
      <c r="I99" s="90"/>
    </row>
    <row r="100" spans="1:9" ht="50" customHeight="1" thickBot="1" x14ac:dyDescent="0.3">
      <c r="A100" s="65" t="s">
        <v>6</v>
      </c>
      <c r="B100" s="66">
        <f>B44+B46+B48+B50+B52+B57+B67+B69+B73+B78+B81+B83+B85+B91+B93+B95+B98</f>
        <v>11035936</v>
      </c>
      <c r="C100" s="29"/>
      <c r="D100" s="30"/>
      <c r="E100" s="29"/>
      <c r="F100" s="29"/>
      <c r="G100" s="31"/>
      <c r="H100" s="19"/>
      <c r="I100" s="19"/>
    </row>
    <row r="101" spans="1:9" ht="35" customHeight="1" thickBot="1" x14ac:dyDescent="0.3">
      <c r="A101" s="15"/>
      <c r="B101" s="16"/>
      <c r="C101" s="29"/>
      <c r="D101" s="30"/>
      <c r="E101" s="29"/>
      <c r="F101" s="29"/>
      <c r="G101" s="31"/>
      <c r="H101" s="19"/>
      <c r="I101" s="19"/>
    </row>
    <row r="102" spans="1:9" ht="50" customHeight="1" thickBot="1" x14ac:dyDescent="0.25">
      <c r="A102" s="17"/>
      <c r="B102" s="96" t="s">
        <v>35</v>
      </c>
      <c r="C102" s="61"/>
      <c r="D102" s="61"/>
      <c r="E102" s="61"/>
      <c r="F102" s="61"/>
      <c r="G102" s="63">
        <v>803200.24</v>
      </c>
      <c r="H102" s="63"/>
      <c r="I102" s="64"/>
    </row>
    <row r="103" spans="1:9" ht="50" customHeight="1" thickBot="1" x14ac:dyDescent="0.25">
      <c r="A103" s="97" t="s">
        <v>105</v>
      </c>
      <c r="B103" s="95">
        <f>SUM(B104:B104)</f>
        <v>687849.94</v>
      </c>
      <c r="C103" s="92"/>
      <c r="D103" s="92"/>
      <c r="E103" s="92"/>
      <c r="F103" s="92"/>
      <c r="G103" s="92"/>
      <c r="H103" s="92"/>
      <c r="I103" s="93"/>
    </row>
    <row r="104" spans="1:9" ht="49.5" customHeight="1" thickBot="1" x14ac:dyDescent="0.25">
      <c r="A104" s="84" t="s">
        <v>58</v>
      </c>
      <c r="B104" s="98">
        <v>687849.94</v>
      </c>
      <c r="C104" s="99" t="s">
        <v>4</v>
      </c>
      <c r="D104" s="86" t="s">
        <v>18</v>
      </c>
      <c r="E104" s="86" t="s">
        <v>18</v>
      </c>
      <c r="F104" s="87" t="s">
        <v>49</v>
      </c>
      <c r="G104" s="88" t="s">
        <v>15</v>
      </c>
      <c r="H104" s="89"/>
      <c r="I104" s="90"/>
    </row>
    <row r="105" spans="1:9" ht="50" customHeight="1" thickBot="1" x14ac:dyDescent="0.25">
      <c r="A105" s="100" t="s">
        <v>106</v>
      </c>
      <c r="B105" s="95">
        <f>SUM(B106:B106)</f>
        <v>293.7</v>
      </c>
      <c r="C105" s="89"/>
      <c r="D105" s="89"/>
      <c r="E105" s="89"/>
      <c r="F105" s="89"/>
      <c r="G105" s="89"/>
      <c r="H105" s="89"/>
      <c r="I105" s="89"/>
    </row>
    <row r="106" spans="1:9" ht="49.5" customHeight="1" thickBot="1" x14ac:dyDescent="0.25">
      <c r="A106" s="84" t="s">
        <v>59</v>
      </c>
      <c r="B106" s="104">
        <v>293.7</v>
      </c>
      <c r="C106" s="99" t="s">
        <v>4</v>
      </c>
      <c r="D106" s="86" t="s">
        <v>18</v>
      </c>
      <c r="E106" s="86" t="s">
        <v>18</v>
      </c>
      <c r="F106" s="87" t="s">
        <v>49</v>
      </c>
      <c r="G106" s="88" t="s">
        <v>15</v>
      </c>
      <c r="H106" s="89"/>
      <c r="I106" s="90"/>
    </row>
    <row r="107" spans="1:9" ht="50" customHeight="1" thickBot="1" x14ac:dyDescent="0.25">
      <c r="A107" s="100" t="s">
        <v>107</v>
      </c>
      <c r="B107" s="95">
        <f>SUM(B108:B108)</f>
        <v>115056.6</v>
      </c>
      <c r="C107" s="89"/>
      <c r="D107" s="89"/>
      <c r="E107" s="89"/>
      <c r="F107" s="89"/>
      <c r="G107" s="89"/>
      <c r="H107" s="89"/>
      <c r="I107" s="89"/>
    </row>
    <row r="108" spans="1:9" ht="41.25" customHeight="1" thickBot="1" x14ac:dyDescent="0.25">
      <c r="A108" s="84" t="s">
        <v>60</v>
      </c>
      <c r="B108" s="104">
        <v>115056.6</v>
      </c>
      <c r="C108" s="99" t="s">
        <v>4</v>
      </c>
      <c r="D108" s="86" t="s">
        <v>18</v>
      </c>
      <c r="E108" s="86" t="s">
        <v>18</v>
      </c>
      <c r="F108" s="87" t="s">
        <v>49</v>
      </c>
      <c r="G108" s="88" t="s">
        <v>15</v>
      </c>
      <c r="H108" s="89"/>
      <c r="I108" s="90"/>
    </row>
    <row r="109" spans="1:9" ht="50" customHeight="1" thickBot="1" x14ac:dyDescent="0.3">
      <c r="A109" s="105" t="s">
        <v>11</v>
      </c>
      <c r="B109" s="66">
        <f>B103+B105+B107</f>
        <v>803200.23999999987</v>
      </c>
      <c r="C109" s="18"/>
      <c r="D109" s="18"/>
      <c r="E109" s="18"/>
      <c r="F109" s="18"/>
      <c r="G109" s="18"/>
      <c r="H109" s="19"/>
      <c r="I109" s="19"/>
    </row>
    <row r="110" spans="1:9" ht="37.5" customHeight="1" thickBot="1" x14ac:dyDescent="0.3">
      <c r="A110" s="18"/>
      <c r="B110" s="18"/>
      <c r="C110" s="18"/>
      <c r="D110" s="18"/>
      <c r="E110" s="18"/>
      <c r="F110" s="18"/>
      <c r="G110" s="18"/>
      <c r="H110" s="19"/>
      <c r="I110" s="19"/>
    </row>
    <row r="111" spans="1:9" ht="50" customHeight="1" thickBot="1" x14ac:dyDescent="0.25">
      <c r="A111" s="17"/>
      <c r="B111" s="96" t="s">
        <v>34</v>
      </c>
      <c r="C111" s="61"/>
      <c r="D111" s="61"/>
      <c r="E111" s="61"/>
      <c r="F111" s="61"/>
      <c r="G111" s="63">
        <v>50979.02</v>
      </c>
      <c r="H111" s="63"/>
      <c r="I111" s="64"/>
    </row>
    <row r="112" spans="1:9" ht="50" customHeight="1" thickBot="1" x14ac:dyDescent="0.25">
      <c r="A112" s="94" t="s">
        <v>5</v>
      </c>
      <c r="B112" s="95">
        <f>SUM(B113)</f>
        <v>50979.02</v>
      </c>
      <c r="C112" s="92"/>
      <c r="D112" s="92"/>
      <c r="E112" s="92"/>
      <c r="F112" s="92"/>
      <c r="G112" s="92"/>
      <c r="H112" s="92"/>
      <c r="I112" s="93"/>
    </row>
    <row r="113" spans="1:9" ht="45" customHeight="1" thickBot="1" x14ac:dyDescent="0.25">
      <c r="A113" s="84" t="s">
        <v>60</v>
      </c>
      <c r="B113" s="85">
        <v>50979.02</v>
      </c>
      <c r="C113" s="86" t="s">
        <v>4</v>
      </c>
      <c r="D113" s="86" t="s">
        <v>18</v>
      </c>
      <c r="E113" s="86" t="s">
        <v>18</v>
      </c>
      <c r="F113" s="87" t="s">
        <v>14</v>
      </c>
      <c r="G113" s="88" t="s">
        <v>15</v>
      </c>
      <c r="H113" s="89"/>
      <c r="I113" s="90"/>
    </row>
    <row r="114" spans="1:9" ht="50" customHeight="1" thickBot="1" x14ac:dyDescent="0.3">
      <c r="A114" s="65" t="s">
        <v>16</v>
      </c>
      <c r="B114" s="66">
        <f>+B112</f>
        <v>50979.02</v>
      </c>
      <c r="C114" s="18"/>
      <c r="D114" s="18"/>
      <c r="E114" s="18"/>
      <c r="F114" s="18"/>
      <c r="G114" s="18"/>
      <c r="H114" s="19"/>
      <c r="I114" s="19"/>
    </row>
    <row r="115" spans="1:9" ht="43.5" customHeight="1" thickBot="1" x14ac:dyDescent="0.3">
      <c r="A115" s="15" t="s">
        <v>131</v>
      </c>
      <c r="B115" s="16"/>
      <c r="C115" s="18"/>
      <c r="D115" s="18"/>
      <c r="E115" s="18"/>
      <c r="F115" s="18"/>
      <c r="G115" s="18"/>
      <c r="H115" s="19"/>
      <c r="I115" s="19"/>
    </row>
    <row r="116" spans="1:9" ht="50" customHeight="1" thickBot="1" x14ac:dyDescent="0.25">
      <c r="A116" s="17"/>
      <c r="B116" s="96" t="s">
        <v>129</v>
      </c>
      <c r="C116" s="61"/>
      <c r="D116" s="61"/>
      <c r="E116" s="61"/>
      <c r="F116" s="61"/>
      <c r="G116" s="63">
        <v>11112000</v>
      </c>
      <c r="H116" s="63"/>
      <c r="I116" s="64"/>
    </row>
    <row r="117" spans="1:9" ht="50" customHeight="1" thickBot="1" x14ac:dyDescent="0.25">
      <c r="A117" s="94" t="s">
        <v>89</v>
      </c>
      <c r="B117" s="95">
        <f>SUM(B118:B124)</f>
        <v>11112000</v>
      </c>
      <c r="C117" s="92"/>
      <c r="D117" s="92"/>
      <c r="E117" s="92"/>
      <c r="F117" s="92"/>
      <c r="G117" s="92"/>
      <c r="H117" s="92"/>
      <c r="I117" s="93"/>
    </row>
    <row r="118" spans="1:9" ht="70" customHeight="1" x14ac:dyDescent="0.2">
      <c r="A118" s="67" t="s">
        <v>130</v>
      </c>
      <c r="B118" s="68">
        <v>2847803.65</v>
      </c>
      <c r="C118" s="79" t="s">
        <v>4</v>
      </c>
      <c r="D118" s="79" t="s">
        <v>18</v>
      </c>
      <c r="E118" s="79" t="s">
        <v>18</v>
      </c>
      <c r="F118" s="80" t="s">
        <v>151</v>
      </c>
      <c r="G118" s="69">
        <v>136</v>
      </c>
      <c r="H118" s="70"/>
      <c r="I118" s="71"/>
    </row>
    <row r="119" spans="1:9" ht="70" customHeight="1" x14ac:dyDescent="0.2">
      <c r="A119" s="72" t="s">
        <v>136</v>
      </c>
      <c r="B119" s="73">
        <v>1688444.25</v>
      </c>
      <c r="C119" s="20" t="s">
        <v>4</v>
      </c>
      <c r="D119" s="20" t="s">
        <v>18</v>
      </c>
      <c r="E119" s="20" t="s">
        <v>18</v>
      </c>
      <c r="F119" s="81" t="s">
        <v>152</v>
      </c>
      <c r="G119" s="22">
        <v>55</v>
      </c>
      <c r="H119" s="23"/>
      <c r="I119" s="50"/>
    </row>
    <row r="120" spans="1:9" ht="70" customHeight="1" x14ac:dyDescent="0.2">
      <c r="A120" s="72" t="s">
        <v>137</v>
      </c>
      <c r="B120" s="73">
        <v>270226.56</v>
      </c>
      <c r="C120" s="20" t="s">
        <v>4</v>
      </c>
      <c r="D120" s="20" t="s">
        <v>18</v>
      </c>
      <c r="E120" s="20" t="s">
        <v>18</v>
      </c>
      <c r="F120" s="81" t="s">
        <v>153</v>
      </c>
      <c r="G120" s="22">
        <v>55</v>
      </c>
      <c r="H120" s="23"/>
      <c r="I120" s="50"/>
    </row>
    <row r="121" spans="1:9" ht="70" customHeight="1" x14ac:dyDescent="0.2">
      <c r="A121" s="72" t="s">
        <v>138</v>
      </c>
      <c r="B121" s="73">
        <v>660971.43000000005</v>
      </c>
      <c r="C121" s="20" t="s">
        <v>4</v>
      </c>
      <c r="D121" s="20" t="s">
        <v>18</v>
      </c>
      <c r="E121" s="20" t="s">
        <v>18</v>
      </c>
      <c r="F121" s="81" t="s">
        <v>154</v>
      </c>
      <c r="G121" s="22">
        <v>561</v>
      </c>
      <c r="H121" s="23"/>
      <c r="I121" s="50"/>
    </row>
    <row r="122" spans="1:9" ht="70" customHeight="1" x14ac:dyDescent="0.2">
      <c r="A122" s="72" t="s">
        <v>132</v>
      </c>
      <c r="B122" s="73">
        <v>2589946.35</v>
      </c>
      <c r="C122" s="20" t="s">
        <v>4</v>
      </c>
      <c r="D122" s="20" t="s">
        <v>18</v>
      </c>
      <c r="E122" s="20" t="s">
        <v>18</v>
      </c>
      <c r="F122" s="81" t="s">
        <v>155</v>
      </c>
      <c r="G122" s="22">
        <v>561</v>
      </c>
      <c r="H122" s="23"/>
      <c r="I122" s="50"/>
    </row>
    <row r="123" spans="1:9" ht="70" customHeight="1" x14ac:dyDescent="0.2">
      <c r="A123" s="72" t="s">
        <v>133</v>
      </c>
      <c r="B123" s="73">
        <v>2109509</v>
      </c>
      <c r="C123" s="20" t="s">
        <v>4</v>
      </c>
      <c r="D123" s="20" t="s">
        <v>18</v>
      </c>
      <c r="E123" s="20" t="s">
        <v>18</v>
      </c>
      <c r="F123" s="81" t="s">
        <v>156</v>
      </c>
      <c r="G123" s="22">
        <v>883</v>
      </c>
      <c r="H123" s="23"/>
      <c r="I123" s="50"/>
    </row>
    <row r="124" spans="1:9" ht="70" customHeight="1" thickBot="1" x14ac:dyDescent="0.25">
      <c r="A124" s="74" t="s">
        <v>134</v>
      </c>
      <c r="B124" s="75">
        <v>945098.76</v>
      </c>
      <c r="C124" s="82" t="s">
        <v>4</v>
      </c>
      <c r="D124" s="82" t="s">
        <v>18</v>
      </c>
      <c r="E124" s="82" t="s">
        <v>18</v>
      </c>
      <c r="F124" s="83" t="s">
        <v>157</v>
      </c>
      <c r="G124" s="76">
        <v>1520</v>
      </c>
      <c r="H124" s="77"/>
      <c r="I124" s="78"/>
    </row>
    <row r="125" spans="1:9" ht="50" customHeight="1" thickBot="1" x14ac:dyDescent="0.3">
      <c r="A125" s="65" t="s">
        <v>135</v>
      </c>
      <c r="B125" s="66">
        <f>+B117</f>
        <v>11112000</v>
      </c>
      <c r="C125" s="18"/>
      <c r="D125" s="18"/>
      <c r="E125" s="18"/>
      <c r="F125" s="18"/>
      <c r="G125" s="18"/>
      <c r="H125" s="19"/>
      <c r="I125" s="19"/>
    </row>
    <row r="126" spans="1:9" ht="47.25" customHeight="1" x14ac:dyDescent="0.25">
      <c r="A126" s="15"/>
      <c r="B126" s="32"/>
      <c r="C126" s="18"/>
      <c r="D126" s="18"/>
      <c r="E126" s="18"/>
      <c r="F126" s="18"/>
      <c r="G126" s="18"/>
      <c r="H126" s="19"/>
      <c r="I126" s="19"/>
    </row>
    <row r="127" spans="1:9" ht="47.25" customHeight="1" x14ac:dyDescent="0.25">
      <c r="A127" s="18"/>
      <c r="B127" s="18"/>
      <c r="C127" s="18"/>
      <c r="D127" s="18"/>
      <c r="E127" s="18"/>
      <c r="F127" s="18"/>
      <c r="G127" s="18"/>
      <c r="H127" s="19"/>
      <c r="I127" s="19"/>
    </row>
    <row r="128" spans="1:9" ht="37.5" customHeight="1" x14ac:dyDescent="0.2">
      <c r="A128" s="33" t="s">
        <v>158</v>
      </c>
      <c r="B128" s="19"/>
      <c r="C128" s="19"/>
      <c r="D128" s="34" t="s">
        <v>164</v>
      </c>
      <c r="E128" s="34"/>
      <c r="F128" s="34"/>
      <c r="G128" s="34"/>
      <c r="H128" s="34"/>
      <c r="I128" s="34"/>
    </row>
    <row r="129" spans="1:9" ht="34" customHeight="1" x14ac:dyDescent="0.2">
      <c r="A129" s="33" t="s">
        <v>159</v>
      </c>
      <c r="B129" s="19"/>
      <c r="C129" s="19"/>
      <c r="D129" s="34" t="s">
        <v>160</v>
      </c>
      <c r="E129" s="34"/>
      <c r="F129" s="34"/>
      <c r="G129" s="34"/>
      <c r="H129" s="34"/>
      <c r="I129" s="34"/>
    </row>
  </sheetData>
  <mergeCells count="124">
    <mergeCell ref="A3:I3"/>
    <mergeCell ref="B6:F6"/>
    <mergeCell ref="B35:F35"/>
    <mergeCell ref="B102:F102"/>
    <mergeCell ref="B111:F111"/>
    <mergeCell ref="B116:F116"/>
    <mergeCell ref="B43:F43"/>
    <mergeCell ref="A4:I4"/>
    <mergeCell ref="D129:I129"/>
    <mergeCell ref="G124:I124"/>
    <mergeCell ref="G122:I122"/>
    <mergeCell ref="G123:I123"/>
    <mergeCell ref="G120:I120"/>
    <mergeCell ref="G31:I31"/>
    <mergeCell ref="G32:I32"/>
    <mergeCell ref="G116:I116"/>
    <mergeCell ref="C117:I117"/>
    <mergeCell ref="G111:I111"/>
    <mergeCell ref="C112:I112"/>
    <mergeCell ref="G113:I113"/>
    <mergeCell ref="G118:I118"/>
    <mergeCell ref="G119:I119"/>
    <mergeCell ref="G121:I121"/>
    <mergeCell ref="G94:I94"/>
    <mergeCell ref="G77:I77"/>
    <mergeCell ref="G80:I80"/>
    <mergeCell ref="G88:I88"/>
    <mergeCell ref="G90:I90"/>
    <mergeCell ref="G86:I86"/>
    <mergeCell ref="G74:I74"/>
    <mergeCell ref="G26:I26"/>
    <mergeCell ref="G27:I27"/>
    <mergeCell ref="G28:I28"/>
    <mergeCell ref="G29:I29"/>
    <mergeCell ref="G30:I30"/>
    <mergeCell ref="G82:I82"/>
    <mergeCell ref="G92:I92"/>
    <mergeCell ref="G66:I66"/>
    <mergeCell ref="G55:I55"/>
    <mergeCell ref="G71:I71"/>
    <mergeCell ref="G72:I72"/>
    <mergeCell ref="G76:I76"/>
    <mergeCell ref="C83:I83"/>
    <mergeCell ref="G87:I87"/>
    <mergeCell ref="G35:I35"/>
    <mergeCell ref="C36:I36"/>
    <mergeCell ref="G37:I37"/>
    <mergeCell ref="G38:I38"/>
    <mergeCell ref="G64:I64"/>
    <mergeCell ref="G79:I79"/>
    <mergeCell ref="C85:I85"/>
    <mergeCell ref="C91:I91"/>
    <mergeCell ref="G89:I89"/>
    <mergeCell ref="A8:A10"/>
    <mergeCell ref="B8:B10"/>
    <mergeCell ref="C8:E8"/>
    <mergeCell ref="G11:I11"/>
    <mergeCell ref="G22:I22"/>
    <mergeCell ref="G18:I18"/>
    <mergeCell ref="G19:I19"/>
    <mergeCell ref="G20:I20"/>
    <mergeCell ref="G21:I21"/>
    <mergeCell ref="F8:F10"/>
    <mergeCell ref="G8:I10"/>
    <mergeCell ref="C9:C10"/>
    <mergeCell ref="D9:D10"/>
    <mergeCell ref="E9:E10"/>
    <mergeCell ref="G12:I12"/>
    <mergeCell ref="G14:I14"/>
    <mergeCell ref="G13:I13"/>
    <mergeCell ref="G15:I15"/>
    <mergeCell ref="G16:I16"/>
    <mergeCell ref="G17:I17"/>
    <mergeCell ref="A1:I1"/>
    <mergeCell ref="A2:I2"/>
    <mergeCell ref="G6:I6"/>
    <mergeCell ref="G108:I108"/>
    <mergeCell ref="G96:I96"/>
    <mergeCell ref="C98:I98"/>
    <mergeCell ref="C103:I103"/>
    <mergeCell ref="G104:I104"/>
    <mergeCell ref="C105:I105"/>
    <mergeCell ref="C107:I107"/>
    <mergeCell ref="G43:I43"/>
    <mergeCell ref="C44:I44"/>
    <mergeCell ref="G54:I54"/>
    <mergeCell ref="G51:I51"/>
    <mergeCell ref="G102:I102"/>
    <mergeCell ref="C95:I95"/>
    <mergeCell ref="G106:I106"/>
    <mergeCell ref="G97:I97"/>
    <mergeCell ref="G99:I99"/>
    <mergeCell ref="G68:I68"/>
    <mergeCell ref="G49:I49"/>
    <mergeCell ref="G53:I53"/>
    <mergeCell ref="G56:I56"/>
    <mergeCell ref="G70:I70"/>
    <mergeCell ref="G63:I63"/>
    <mergeCell ref="G65:I65"/>
    <mergeCell ref="G75:I75"/>
    <mergeCell ref="G58:I58"/>
    <mergeCell ref="D128:I128"/>
    <mergeCell ref="G23:I23"/>
    <mergeCell ref="G24:I24"/>
    <mergeCell ref="G39:I39"/>
    <mergeCell ref="G40:I40"/>
    <mergeCell ref="C81:I81"/>
    <mergeCell ref="G84:I84"/>
    <mergeCell ref="G59:I59"/>
    <mergeCell ref="G60:I60"/>
    <mergeCell ref="G25:I25"/>
    <mergeCell ref="C67:I67"/>
    <mergeCell ref="C73:I73"/>
    <mergeCell ref="C78:I78"/>
    <mergeCell ref="G47:I47"/>
    <mergeCell ref="G61:I61"/>
    <mergeCell ref="G62:I62"/>
    <mergeCell ref="C69:I69"/>
    <mergeCell ref="C46:I46"/>
    <mergeCell ref="C48:I48"/>
    <mergeCell ref="C52:I52"/>
    <mergeCell ref="C57:I57"/>
    <mergeCell ref="C50:I50"/>
    <mergeCell ref="G45:I45"/>
  </mergeCells>
  <pageMargins left="0.23622047244094491" right="0.23622047244094491" top="0.74803149606299213" bottom="0.74803149606299213" header="0.31496062992125984" footer="0.31496062992125984"/>
  <pageSetup scale="4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4T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Daniel Enrique Carrillo Ynurreta</cp:lastModifiedBy>
  <cp:lastPrinted>2026-02-24T18:51:09Z</cp:lastPrinted>
  <dcterms:created xsi:type="dcterms:W3CDTF">2019-07-29T16:49:37Z</dcterms:created>
  <dcterms:modified xsi:type="dcterms:W3CDTF">2026-02-24T18:51:43Z</dcterms:modified>
</cp:coreProperties>
</file>