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4T 2025" sheetId="7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0" i="7" l="1"/>
  <c r="C128" i="7" s="1"/>
  <c r="C58" i="7"/>
  <c r="C94" i="7"/>
  <c r="C92" i="7"/>
  <c r="C84" i="7"/>
  <c r="C82" i="7"/>
  <c r="C70" i="7"/>
  <c r="C106" i="7" l="1"/>
  <c r="C110" i="7"/>
  <c r="C108" i="7"/>
  <c r="C79" i="7"/>
  <c r="C74" i="7"/>
  <c r="C51" i="7"/>
  <c r="C112" i="7" l="1"/>
  <c r="C36" i="7"/>
  <c r="C41" i="7" s="1"/>
  <c r="C96" i="7" l="1"/>
  <c r="C86" i="7"/>
  <c r="C53" i="7"/>
  <c r="C99" i="7" l="1"/>
  <c r="C68" i="7"/>
  <c r="C33" i="7" l="1"/>
  <c r="C115" i="7" l="1"/>
  <c r="C117" i="7" s="1"/>
  <c r="C49" i="7"/>
  <c r="C47" i="7"/>
  <c r="C45" i="7"/>
  <c r="C103" i="7" l="1"/>
</calcChain>
</file>

<file path=xl/sharedStrings.xml><?xml version="1.0" encoding="utf-8"?>
<sst xmlns="http://schemas.openxmlformats.org/spreadsheetml/2006/main" count="473" uniqueCount="164">
  <si>
    <t>METAS</t>
  </si>
  <si>
    <t>BENEFICIARIOS</t>
  </si>
  <si>
    <t>ENTIDAD</t>
  </si>
  <si>
    <t>LOCALIDAD</t>
  </si>
  <si>
    <t>CAMPECHE</t>
  </si>
  <si>
    <t>SEGURIDAD Y PROTECCIÓN CIUDADANA</t>
  </si>
  <si>
    <t>TOTAL FORTAMUN</t>
  </si>
  <si>
    <t>OBRA O ACCIÓN</t>
  </si>
  <si>
    <t>COSTO</t>
  </si>
  <si>
    <t>MUNICIPIO</t>
  </si>
  <si>
    <t xml:space="preserve">PAGOS </t>
  </si>
  <si>
    <t>TOTAL FOPET</t>
  </si>
  <si>
    <t>TOTAL FAISMUN:</t>
  </si>
  <si>
    <t>1 CONTRATO</t>
  </si>
  <si>
    <t>ADQUISICIÓN</t>
  </si>
  <si>
    <t>N/A</t>
  </si>
  <si>
    <t xml:space="preserve">TOTAL FOPET ADEFAS </t>
  </si>
  <si>
    <t>UBICACIÓN</t>
  </si>
  <si>
    <t xml:space="preserve">MUNICIPIO DE TENABO, CAMPECHE </t>
  </si>
  <si>
    <t>TENABO</t>
  </si>
  <si>
    <t>COMBUSTIBLES,LUBRICANTES Y ADITIVOS</t>
  </si>
  <si>
    <t>MATERIALES, UTILES Y EQUIPOS MENORES DE OFICINA</t>
  </si>
  <si>
    <t xml:space="preserve">COMPENSACIONES </t>
  </si>
  <si>
    <t>SERVICIOS</t>
  </si>
  <si>
    <t>MONTOS QUE RECIBAN, OBRAS Y ACCIONES A REALIZAR CON EL FAISMUN 2025:</t>
  </si>
  <si>
    <t>MONTOS QUE RECIBAN, OBRAS Y ACCIONES A REALIZAR CON EL FORTAMUN 2025:</t>
  </si>
  <si>
    <t>REMUNERACIONES  ADICIONALES Y ESPECIALES</t>
  </si>
  <si>
    <t>SEGURIDAD SOCIAL</t>
  </si>
  <si>
    <t>OTRAS PRESTACIONES SOCIALES Y ECONOMICAS</t>
  </si>
  <si>
    <t>MATEREALES DE ADMON., EMISION DE DOCUMENTOS</t>
  </si>
  <si>
    <t>MATERIALES Y ARTICULOS DE CONSTRUCCION</t>
  </si>
  <si>
    <t>HERRAMIENTAS, REFACCIONES Y ACCESORIOS</t>
  </si>
  <si>
    <t>SERVICIOS BASICOS</t>
  </si>
  <si>
    <t>SERVICIOS DE INSTALACION, REPARACION, MANTENIMIENTO DE TRANSPORTE</t>
  </si>
  <si>
    <t>OTROS SERVICIOS GENERALES</t>
  </si>
  <si>
    <t>MONTOS QUE RECIBAN, OBRAS Y ACCIONES A REALIZAR CON EL FOPET ADEFAS 2024:</t>
  </si>
  <si>
    <t>MONTOS QUE RECIBAN, OBRAS Y ACCIONES A REALIZAR CON EL FOPET 2025:</t>
  </si>
  <si>
    <t>MANTENIMIENTO DE LA RED ELECTRICA EN LA CALLE 17 CENTRO DE LA AGEP 0257 Y LA AGEP 0219 DE LA LOCALIDAD DE TENABO MUNICIPIO DE TENABO</t>
  </si>
  <si>
    <t>CONSTRUCCION DE PAVIMENTO CON CARPETA ASFALTICA DE CALLE DOS A ENTRE UNO Y CINCO Y CALLE UNO ENTRE DOS A Y DOS COLONIA GUADALUPE , LOCALIDAD DE TENABO</t>
  </si>
  <si>
    <t>CONSTRUCCION DE PAVIMENTO CON DOBLE RIEGO DE SELLO DE LA CALLE NUEVE B ENTRE DOS Y ONCE COLONIA ESPERANZA EN LA LOCALIDAD DE TENABO</t>
  </si>
  <si>
    <t>CONSTRUCCION DE POZOS DE ABSORCION EN VARIAS COLONIAS DE LA LOCALIDAD DE TENABO, MUNICIPIO DE TENABO</t>
  </si>
  <si>
    <t>REHABILITACION DE CAMINO DE ACCESO PARA BENEFICIAR A UNIDAD AGRICOLA EL DIVINO NIÑO EN EL MUNICIPIO DE TENABO</t>
  </si>
  <si>
    <t>ARRENDAMIENTO DE DOS VEHICULOS PARA EL MUNICIPIO DE TENABO</t>
  </si>
  <si>
    <t>MATERIALES, UTILES DE IMPRESIÓN Y REPRODUCCION</t>
  </si>
  <si>
    <t>MATERIAL DE LIMPIEZA</t>
  </si>
  <si>
    <t>CONSERVACION Y MANTENIMIENTO MENOR DE INMUEBLES</t>
  </si>
  <si>
    <t>SERVICIOS DE LIMPIEZA Y MANEJO DE DESECHOS</t>
  </si>
  <si>
    <t>MOBILIARIO Y EQUIPO DE ADMINISTRACION</t>
  </si>
  <si>
    <t>MUEBLES DE OFICINA Y ESTANTERIA</t>
  </si>
  <si>
    <t>EQUIPO DE COMPUTO Y TECNOLOGIAS DE LA INFORMACION</t>
  </si>
  <si>
    <t>ADQUISICION</t>
  </si>
  <si>
    <t>MADERAS Y PRODUCTOS DE MADERA</t>
  </si>
  <si>
    <t>MATERIALES ELECTRICO Y ELECTRONICO</t>
  </si>
  <si>
    <t>MATERIALES COMPLEMENTARIOS</t>
  </si>
  <si>
    <t>PAGO DE ENERGIA ELECTRICA</t>
  </si>
  <si>
    <t>HERRAMIENTAS MENORES</t>
  </si>
  <si>
    <t>PRESTACIONES CONTRACTUALES</t>
  </si>
  <si>
    <t>APORTACIONES PARA SEGUROS</t>
  </si>
  <si>
    <t>INSTALACION, REPARACION Y MANTENIMIENTO DE EQUIPO DE COMPUTO Y TECNOLOGIA DE LA INFORMACION</t>
  </si>
  <si>
    <t>OTROS MATERIALES Y ARTICULOS DE CONSTRUCCION Y REPARACION</t>
  </si>
  <si>
    <t>PRENDAS DE SEGURIDAD Y PROTECCION PERSONAL</t>
  </si>
  <si>
    <t>MATERIALES DE SEGURIDAD PUBLICA</t>
  </si>
  <si>
    <t>462 ML</t>
  </si>
  <si>
    <t>835 M2</t>
  </si>
  <si>
    <t>1858 M2</t>
  </si>
  <si>
    <t>5 POZOS</t>
  </si>
  <si>
    <t>2000 M2</t>
  </si>
  <si>
    <t>2 VEHICULOS</t>
  </si>
  <si>
    <t>CONSTRUCCION DE PAVIMENTO CON DOBLE RIEGO DE SELLO DE LA CALLE VEINTITRES A ENTRE VEINTICINCO A Y VEINTITRES COLONIA PROCESADORA EN LA LOCALIDAD DE TENABO</t>
  </si>
  <si>
    <t>REHABILITACION DE PAVIMENTO CON CARPETA ASFALTICA DE LA CALLE DOS ENTRE ONCE Y ONCE B COLONIA ESPERANZA EN LA LOCALIDAD DE TENABO</t>
  </si>
  <si>
    <t>MEJORAMIENTO DE LA RED DE ALCANTARILLADO PLUVIAL EXISTENTE EN LA COLONIA CENTRO Y COLONIA ANA MARIA FARIAS LOCALIDAD TENABO, MUNICIPIO DE TENABO</t>
  </si>
  <si>
    <t>CONSTRUCCION DE CUARTOS DORMITORIO PARA BENEFICIAR A LA COLONIA CENTRO, SAN PEDRO, PROCESADORA Y ANA MARIA FARIAS EN LA LOCALIDAD DE TENABO EN EL MUNICIPIO DE TENABO.</t>
  </si>
  <si>
    <t>CONSTRUCCION DE CUARTOS DORMITORIO PARA BENEFICIAR A LA COLONIA JACINTO CANEK, LAZARETO Y ESPERANZA EN LA LOCALIDAD DE TENABO, EN EL MUNICIPIO DE TENABO.</t>
  </si>
  <si>
    <t>CONSTRUCCION DE TECHO FIRME PARA BENEFICIAR A LA LOCALIDAD DE TENABO,MUNICIPIO DE TENABO</t>
  </si>
  <si>
    <t>REHABILITACION DE CAMINO DE ACCESO PARA BENEFICIAR A UNIDAD AGRICOLA HOGAR EN EL MUNICIPIO DE TENABO.</t>
  </si>
  <si>
    <t>MEJORAMIENTO DE LA RED DE ALCANTARILLADO PLUVIAL EXISTENTE EN LA CALLE 17 ENTRE CALLE 10 Y CALLE 12, EN LA CALLE 14 ENTRE CALLE 17 Y CALLE 13 DE LA COLONIA CENTRO, LOCALIDAD TENABO, MUNICIPIO DE TENABO.</t>
  </si>
  <si>
    <t>REHABILITACION DE LA RED PRINCIPAL DE SUMINISTRO DE AGUA ENTUBADA Y TANQUE ELEVADO EN LA LOCALIDAD EMILIANO ZAPATA, DEL MUNICIPIO DE TENABO</t>
  </si>
  <si>
    <t>806.40 M2</t>
  </si>
  <si>
    <t>1206 M2</t>
  </si>
  <si>
    <t>TINUN</t>
  </si>
  <si>
    <t>EMILIANO ZAPATA</t>
  </si>
  <si>
    <t>TOTAL FISE</t>
  </si>
  <si>
    <t>MONTOS QUE RECIBAN, OBRAS Y ACCIONES A REALIZAR CON EL FISE 2025:</t>
  </si>
  <si>
    <t>REHABILITACION DE POZO PROFUNDO DE AGUA ENTUBADA EN LA LOCALIDAD DE XKUNCHEIL, MUNICIPIO DE TENABO</t>
  </si>
  <si>
    <t>REHABILITACION DE POZO PROFUNDO DE AGUA ENTUBADA EN LA LOCALIDAD DE EMILIANO ZAPATA, MUNICIPIO DE TENABO</t>
  </si>
  <si>
    <t>REHABILITACION DE POZO PROFUNDO DE AGUA ENTUBADA EN LA LOCALIDAD DE TINUN, MUNICIPIO DE TENABO</t>
  </si>
  <si>
    <t>REHABILITACION DE POZOS PROFUNDOS DE AGUA ENTUBADA EN LA LOCALIDAD DE TENABO, MUNICIPIO DE TENABO</t>
  </si>
  <si>
    <t>X´KUNCHEIL</t>
  </si>
  <si>
    <t>1 PIEZA</t>
  </si>
  <si>
    <t>132 ML</t>
  </si>
  <si>
    <t>CONSTRUCCION DE OBRAS PARA EL ABASTECIMIENTO DE AGUA POTABLE</t>
  </si>
  <si>
    <t>PAGO DE ESTIMULOS A SERVIDORES PUBLICOS</t>
  </si>
  <si>
    <t>ESTIMULOS</t>
  </si>
  <si>
    <t>PRODUCTOS MINERALES NO METALICOS</t>
  </si>
  <si>
    <t>CEMENTO Y PRODUCTOS DE CONCRETO</t>
  </si>
  <si>
    <t>CAL, YESO Y PRODUCTOS DE YESO</t>
  </si>
  <si>
    <t>ARTICULOS METALICOS PARA LA CONSTRUCCION</t>
  </si>
  <si>
    <t>OTROS MATERIALES Y ARTICULOS DE CONSTRUCCION Y REPARACIONB</t>
  </si>
  <si>
    <t>VESTUARIO, BLANCOS, PRENDAS DE PROTECCION</t>
  </si>
  <si>
    <t>REFACCIONES Y ACCESORIOS MENORES DE EQUIPOS DE COMPUTO</t>
  </si>
  <si>
    <t>REFACCIONES Y ACCESORIOS MENORES DE EQUIPOS DE TRANSPORTE</t>
  </si>
  <si>
    <t>SERVICIOS DE ACCESO DE INTERNET, REDES Y PROCESAMIENTO</t>
  </si>
  <si>
    <t>REPARACION Y  MANTENIMIENTO DE EQUIPO DE TRANSPORTE</t>
  </si>
  <si>
    <t>OBRA PUBLICA EN BIENES PROPIOS</t>
  </si>
  <si>
    <t>EDIFICACION NO HABITACIONAL</t>
  </si>
  <si>
    <t>OBRA</t>
  </si>
  <si>
    <t>MATERIALES Y ARTICULOS DE CONSTRUCCION Y REPARACION</t>
  </si>
  <si>
    <t>VESTUARIOS, BLANCOS,  PRENDAS DE PROTECCION</t>
  </si>
  <si>
    <t>MATERIALES Y SUMINISTROS PARA SEGURIDAD</t>
  </si>
  <si>
    <t>Programas y Proyectos de Inversión al Cuarto Trimestre 2025                                                                                                                         (Del 01 de enero al 31 de Diciembre de 2025)</t>
  </si>
  <si>
    <t>CONSTRUCCION DE CUARTO PARA BAÑO, PARA BENEFICIAR A LA LOCALIDAD DE KANKI EN EL MUNICIPIO DE TENABO</t>
  </si>
  <si>
    <t>CONSTRUCCION DE CUARTO DORMITORIO PARA BENEFICIAR A LA LOCALIDAD DE SANTA ROSA, MUNICIPIO DE TENABO</t>
  </si>
  <si>
    <t>CONSTRUCCION DE CUARTO DORMITORIO PARA BENEFICIAR A LA LOCALIDAD DE X´KUNCHEIL, MUNICIPIO DE TENABO</t>
  </si>
  <si>
    <t>CONSTRUCCION DE CUARTO DORMITORIO PARA BENEFICIAR A LA LOCALIDAD DE EMILIANO ZAPATA, MUNICIPIO DE TENABO</t>
  </si>
  <si>
    <t>CONSTRUCCION DE CUARTO DORMITORIO PARA BENEFICIAR A LA LOCALIDAD DE TINUN, MUNICIPIO DE TENABO</t>
  </si>
  <si>
    <t>CONSTRUCCION DE CUARTO DORMITORIO PARA BENEFICIAR A LA LOCALIDAD DE KANKI, MUNICIPIO DE TENABO</t>
  </si>
  <si>
    <t>PRODIM 2025</t>
  </si>
  <si>
    <t>KANKI</t>
  </si>
  <si>
    <t>SANTA ROSA</t>
  </si>
  <si>
    <t>MATERIALES PARA EL REGISTRO E IDENTIFICACION DE BIENES</t>
  </si>
  <si>
    <t>OTROS PRODUCTOS QUIMICOS</t>
  </si>
  <si>
    <t>VESTUARIO Y UNIFORMES</t>
  </si>
  <si>
    <t>REFACCIONES Y ACCESORIOS MENORES DE MAQUINARIA Y OTROS</t>
  </si>
  <si>
    <t>SERVICIOS DE ARRENDAMIENTO</t>
  </si>
  <si>
    <t>SERVICIOS PROFESIONALES, CIENTIFICOS,TECNICO</t>
  </si>
  <si>
    <t>ARRENDAMIENTO DE MOBILIARIO Y EQUIPO DE ADMINISTRACION</t>
  </si>
  <si>
    <t>SERVICIOS DE APOYOS ADMINISTRATIVO, TRADUCCION FOTOCOPIADO</t>
  </si>
  <si>
    <t>INSTALACION, REPARACION Y MANTENIMIENTO DE MOBILIARIO</t>
  </si>
  <si>
    <t>SERVICIOS DE COMUNICACIÓN SOCIAL Y PUBLICIDAD</t>
  </si>
  <si>
    <t>DIFUSION POR RADIO, TELEVISION Y OTROS MEDIOS DE MENSAJES</t>
  </si>
  <si>
    <t>IMPUESTOS Y DERECHOS</t>
  </si>
  <si>
    <t>MONTOS QUE RECIBAN, OBRAS Y ACCIONES A REALIZAR CON EL CREDITO BANOBRAS 2025:</t>
  </si>
  <si>
    <t>REHABILITACION DE PAVIMENTO CON CARPETA ASFALTICA DE CALLE DOS A ENTRE ONCE Y TRECE Y CALLE TRECE ENTRE DOS A Y DOS B DE LA COLONIA ESPERANZA EN LA LOCALIDAD DE TENABO</t>
  </si>
  <si>
    <t>CO</t>
  </si>
  <si>
    <t>CONSTRUCCION DE PAVIMENTO CON DOBLE RIEGO DE SELLO DE LA CALLE DIECISIETE A ENTRE CALLE DIECISIETE Y CALLE SIN NUMERO COLONIA LAZARETO EN LA LOCALIDAD DE TENABO</t>
  </si>
  <si>
    <t>CONSTRUCCION DE PAVIMENTO CON DOBLE RIEGO DE SELLO DE LA CALLE DIEZ B Y CALLE SIN NUMERO COLONIA PROCESADORA EN LA LOCALIDAD DE TENABO</t>
  </si>
  <si>
    <t>CONSTRUCCION DE PAVIMENTO CON DOBLE RIEGO DE SELLO DE LA CALLE VEINTICINCO POR CALLE DOS Y  CALLE SIN NUMERO POR CALLE VEINTICINCO COLONIA ANA MARIA FARIAS EN LA LOCALIDAD DE TENABO</t>
  </si>
  <si>
    <t>TOTAL BANOBRAS FISM</t>
  </si>
  <si>
    <t>CONSTRUCCION DE PAVIMENTO CON DOBLE RIEGO DE SELLO DE LA CALLE CINCO A ENTRE DOS B Y CINCO Y LA CALLE 2B ENTRE CINCO A Y DOS COLONIA GUADALUPE</t>
  </si>
  <si>
    <t>REHABILITACION DE PAVIMENTO CON MICROCARPETA ASFALTICA DE CALLE DOS ENTRE ONCE B DE LA COLONIA ESPERANZA EN LA LOCALIDAD DE TENABO</t>
  </si>
  <si>
    <t>CONSTRUCCION DE PAVIMENTO CON DOBLE RIEGO DE SELLO DE LA CALLE PRIVADA DE LA DIECISIETE COLONIA LAZARETO, EN LA LOCALIDAD DE TENABO</t>
  </si>
  <si>
    <t>552 ML</t>
  </si>
  <si>
    <t>14 CUARTOS</t>
  </si>
  <si>
    <t>13 CUARTOS</t>
  </si>
  <si>
    <t>1,350.83 M2</t>
  </si>
  <si>
    <t>3,500 M2</t>
  </si>
  <si>
    <t>120 ML</t>
  </si>
  <si>
    <t>780 ML</t>
  </si>
  <si>
    <t>4 BAÑOS</t>
  </si>
  <si>
    <t xml:space="preserve">3 CUARTOS </t>
  </si>
  <si>
    <t>2 CUARTOS</t>
  </si>
  <si>
    <t>5 CUARTOS</t>
  </si>
  <si>
    <t>1 PROYECTO</t>
  </si>
  <si>
    <t>3175.9 M2</t>
  </si>
  <si>
    <t>1941.50 M2</t>
  </si>
  <si>
    <t>456 M2</t>
  </si>
  <si>
    <t>684 M2</t>
  </si>
  <si>
    <t>2300M2</t>
  </si>
  <si>
    <t>2467 M2</t>
  </si>
  <si>
    <t>1090 M2</t>
  </si>
  <si>
    <t>L.A.F. MANUEL ISRAEL QUINTAL GORIAN</t>
  </si>
  <si>
    <t>TESORERO MUNICIPAL</t>
  </si>
  <si>
    <t>M. en I. DANIEL ENRIQUE CARRILLO YNURRETA</t>
  </si>
  <si>
    <t>DIRECTOR DE PLANEACION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</si>
</sst>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ACaslon Regular"/>
      <family val="1"/>
    </font>
    <font>
      <sz val="9"/>
      <name val="Arial"/>
      <family val="2"/>
    </font>
    <font>
      <b/>
      <sz val="18"/>
      <name val="ACaslon Regular"/>
      <family val="1"/>
    </font>
    <font>
      <sz val="14"/>
      <color theme="1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b/>
      <sz val="20"/>
      <color theme="0"/>
      <name val="Arial"/>
      <family val="2"/>
    </font>
    <font>
      <sz val="14"/>
      <color theme="1"/>
      <name val="Calibri"/>
      <family val="2"/>
      <scheme val="minor"/>
    </font>
    <font>
      <b/>
      <sz val="22"/>
      <color theme="1"/>
      <name val="Arial"/>
      <family val="2"/>
    </font>
    <font>
      <b/>
      <sz val="14"/>
      <color theme="1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6"/>
      <color theme="0"/>
      <name val="Arial"/>
      <family val="2"/>
    </font>
    <font>
      <sz val="16"/>
      <color theme="1"/>
      <name val="Arial"/>
      <family val="2"/>
    </font>
    <font>
      <sz val="11"/>
      <color theme="1"/>
      <name val="Arial"/>
      <family val="2"/>
    </font>
    <font>
      <sz val="14"/>
      <color theme="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</font>
    <font>
      <sz val="14"/>
      <name val="Calibri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118">
    <xf numFmtId="0" fontId="0" fillId="0" borderId="0" xfId="0"/>
    <xf numFmtId="0" fontId="4" fillId="0" borderId="0" xfId="2" applyFont="1" applyAlignment="1">
      <alignment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vertical="center" wrapText="1"/>
    </xf>
    <xf numFmtId="0" fontId="9" fillId="0" borderId="0" xfId="2" applyFont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44" fontId="10" fillId="0" borderId="0" xfId="1" applyFont="1" applyFill="1" applyBorder="1" applyAlignment="1">
      <alignment vertical="center" wrapText="1"/>
    </xf>
    <xf numFmtId="0" fontId="7" fillId="0" borderId="0" xfId="2" applyFont="1" applyAlignment="1">
      <alignment vertical="center" wrapText="1"/>
    </xf>
    <xf numFmtId="0" fontId="10" fillId="0" borderId="0" xfId="2" applyFont="1" applyAlignment="1">
      <alignment horizontal="center" vertical="center" wrapText="1"/>
    </xf>
    <xf numFmtId="3" fontId="10" fillId="0" borderId="0" xfId="2" applyNumberFormat="1" applyFont="1" applyAlignment="1">
      <alignment vertical="center" wrapText="1"/>
    </xf>
    <xf numFmtId="0" fontId="2" fillId="0" borderId="0" xfId="2" applyAlignment="1">
      <alignment vertical="center" wrapText="1"/>
    </xf>
    <xf numFmtId="0" fontId="12" fillId="0" borderId="0" xfId="0" applyFont="1"/>
    <xf numFmtId="0" fontId="11" fillId="0" borderId="0" xfId="2" applyFont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44" fontId="14" fillId="0" borderId="0" xfId="2" applyNumberFormat="1" applyFont="1" applyAlignment="1">
      <alignment horizontal="center" vertical="center" wrapText="1"/>
    </xf>
    <xf numFmtId="0" fontId="19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44" fontId="18" fillId="0" borderId="1" xfId="1" applyFont="1" applyFill="1" applyBorder="1" applyAlignment="1">
      <alignment vertic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 vertical="center" wrapText="1"/>
    </xf>
    <xf numFmtId="44" fontId="18" fillId="0" borderId="1" xfId="0" applyNumberFormat="1" applyFont="1" applyBorder="1" applyAlignment="1">
      <alignment vertical="center"/>
    </xf>
    <xf numFmtId="44" fontId="19" fillId="0" borderId="0" xfId="0" applyNumberFormat="1" applyFont="1"/>
    <xf numFmtId="44" fontId="17" fillId="2" borderId="1" xfId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7" fillId="2" borderId="1" xfId="2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44" fontId="17" fillId="3" borderId="3" xfId="1" applyFont="1" applyFill="1" applyBorder="1" applyAlignment="1">
      <alignment vertical="center" wrapText="1"/>
    </xf>
    <xf numFmtId="44" fontId="17" fillId="3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11" fillId="3" borderId="3" xfId="2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21" fillId="0" borderId="0" xfId="2" applyFont="1" applyAlignment="1">
      <alignment vertical="center" wrapText="1"/>
    </xf>
    <xf numFmtId="8" fontId="18" fillId="0" borderId="1" xfId="0" applyNumberFormat="1" applyFont="1" applyBorder="1" applyAlignment="1">
      <alignment vertical="center"/>
    </xf>
    <xf numFmtId="44" fontId="2" fillId="0" borderId="0" xfId="2" applyNumberFormat="1" applyAlignment="1">
      <alignment vertical="center" wrapText="1"/>
    </xf>
    <xf numFmtId="44" fontId="18" fillId="4" borderId="1" xfId="0" applyNumberFormat="1" applyFont="1" applyFill="1" applyBorder="1" applyAlignment="1">
      <alignment vertical="center"/>
    </xf>
    <xf numFmtId="4" fontId="23" fillId="0" borderId="0" xfId="0" applyNumberFormat="1" applyFont="1"/>
    <xf numFmtId="0" fontId="24" fillId="0" borderId="1" xfId="0" applyFont="1" applyBorder="1" applyAlignment="1">
      <alignment wrapText="1"/>
    </xf>
    <xf numFmtId="0" fontId="24" fillId="0" borderId="1" xfId="0" applyFont="1" applyFill="1" applyBorder="1" applyAlignment="1">
      <alignment wrapText="1"/>
    </xf>
    <xf numFmtId="164" fontId="24" fillId="0" borderId="1" xfId="1" quotePrefix="1" applyNumberFormat="1" applyFont="1" applyFill="1" applyBorder="1" applyAlignment="1">
      <alignment horizontal="center"/>
    </xf>
    <xf numFmtId="0" fontId="6" fillId="0" borderId="1" xfId="0" applyFont="1" applyBorder="1" applyAlignment="1">
      <alignment wrapText="1"/>
    </xf>
    <xf numFmtId="0" fontId="7" fillId="0" borderId="1" xfId="2" applyFont="1" applyBorder="1" applyAlignment="1">
      <alignment wrapText="1"/>
    </xf>
    <xf numFmtId="44" fontId="8" fillId="0" borderId="1" xfId="2" applyNumberFormat="1" applyFont="1" applyBorder="1" applyAlignment="1">
      <alignment vertical="center" wrapText="1"/>
    </xf>
    <xf numFmtId="0" fontId="6" fillId="0" borderId="1" xfId="0" applyFont="1" applyBorder="1" applyAlignment="1" applyProtection="1">
      <alignment vertical="center" wrapText="1"/>
      <protection locked="0"/>
    </xf>
    <xf numFmtId="8" fontId="17" fillId="2" borderId="1" xfId="1" applyNumberFormat="1" applyFont="1" applyFill="1" applyBorder="1" applyAlignment="1">
      <alignment vertical="center" wrapText="1"/>
    </xf>
    <xf numFmtId="44" fontId="25" fillId="0" borderId="1" xfId="0" applyNumberFormat="1" applyFont="1" applyBorder="1" applyAlignment="1">
      <alignment horizontal="center"/>
    </xf>
    <xf numFmtId="44" fontId="26" fillId="0" borderId="4" xfId="2" applyNumberFormat="1" applyFont="1" applyBorder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27" fillId="0" borderId="1" xfId="0" applyFont="1" applyBorder="1" applyAlignment="1">
      <alignment wrapText="1"/>
    </xf>
    <xf numFmtId="164" fontId="12" fillId="0" borderId="1" xfId="1" quotePrefix="1" applyNumberFormat="1" applyFont="1" applyFill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164" fontId="12" fillId="5" borderId="1" xfId="1" quotePrefix="1" applyNumberFormat="1" applyFont="1" applyFill="1" applyBorder="1" applyAlignment="1">
      <alignment horizontal="center"/>
    </xf>
    <xf numFmtId="4" fontId="7" fillId="0" borderId="1" xfId="2" applyNumberFormat="1" applyFont="1" applyBorder="1" applyAlignment="1">
      <alignment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6" fontId="6" fillId="0" borderId="1" xfId="0" applyNumberFormat="1" applyFont="1" applyBorder="1" applyAlignment="1">
      <alignment wrapText="1"/>
    </xf>
    <xf numFmtId="2" fontId="6" fillId="0" borderId="1" xfId="0" applyNumberFormat="1" applyFont="1" applyBorder="1" applyAlignment="1">
      <alignment wrapText="1"/>
    </xf>
    <xf numFmtId="0" fontId="8" fillId="0" borderId="0" xfId="2" applyFont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4" fontId="17" fillId="0" borderId="0" xfId="1" applyFont="1" applyFill="1" applyBorder="1" applyAlignment="1">
      <alignment vertical="center" wrapText="1"/>
    </xf>
    <xf numFmtId="0" fontId="8" fillId="0" borderId="0" xfId="2" applyFont="1" applyAlignment="1">
      <alignment horizontal="center" vertical="center" wrapText="1"/>
    </xf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7" fillId="0" borderId="4" xfId="2" applyFont="1" applyBorder="1" applyAlignment="1">
      <alignment horizontal="center" wrapText="1"/>
    </xf>
    <xf numFmtId="0" fontId="7" fillId="0" borderId="5" xfId="2" applyFont="1" applyBorder="1" applyAlignment="1">
      <alignment horizontal="center" wrapText="1"/>
    </xf>
    <xf numFmtId="0" fontId="7" fillId="0" borderId="6" xfId="2" applyFont="1" applyBorder="1" applyAlignment="1">
      <alignment horizontal="center" wrapText="1"/>
    </xf>
    <xf numFmtId="0" fontId="16" fillId="3" borderId="0" xfId="2" applyFont="1" applyFill="1" applyAlignment="1">
      <alignment horizontal="center" vertical="center" wrapText="1"/>
    </xf>
    <xf numFmtId="44" fontId="11" fillId="3" borderId="7" xfId="2" applyNumberFormat="1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6" fillId="0" borderId="6" xfId="0" applyFont="1" applyBorder="1" applyAlignment="1">
      <alignment horizontal="left" wrapText="1"/>
    </xf>
    <xf numFmtId="0" fontId="15" fillId="3" borderId="1" xfId="2" applyFont="1" applyFill="1" applyBorder="1" applyAlignment="1">
      <alignment horizontal="center" vertical="center" wrapText="1"/>
    </xf>
    <xf numFmtId="0" fontId="15" fillId="3" borderId="4" xfId="2" applyFont="1" applyFill="1" applyBorder="1" applyAlignment="1">
      <alignment horizontal="center" vertical="center" wrapText="1"/>
    </xf>
    <xf numFmtId="0" fontId="7" fillId="0" borderId="23" xfId="2" applyFont="1" applyBorder="1" applyAlignment="1">
      <alignment horizontal="center" wrapText="1"/>
    </xf>
    <xf numFmtId="0" fontId="7" fillId="0" borderId="24" xfId="2" applyFont="1" applyBorder="1" applyAlignment="1">
      <alignment horizontal="center" wrapText="1"/>
    </xf>
    <xf numFmtId="0" fontId="7" fillId="0" borderId="25" xfId="2" applyFont="1" applyBorder="1" applyAlignment="1">
      <alignment horizontal="center" wrapText="1"/>
    </xf>
    <xf numFmtId="0" fontId="17" fillId="3" borderId="15" xfId="2" applyFont="1" applyFill="1" applyBorder="1" applyAlignment="1">
      <alignment horizontal="center" vertical="center" wrapText="1"/>
    </xf>
    <xf numFmtId="0" fontId="17" fillId="3" borderId="16" xfId="2" applyFont="1" applyFill="1" applyBorder="1" applyAlignment="1">
      <alignment horizontal="center" vertical="center" wrapText="1"/>
    </xf>
    <xf numFmtId="0" fontId="17" fillId="3" borderId="17" xfId="2" applyFont="1" applyFill="1" applyBorder="1" applyAlignment="1">
      <alignment horizontal="center" vertical="center" wrapText="1"/>
    </xf>
    <xf numFmtId="0" fontId="17" fillId="3" borderId="18" xfId="2" applyFont="1" applyFill="1" applyBorder="1" applyAlignment="1">
      <alignment horizontal="center" vertical="center" wrapText="1"/>
    </xf>
    <xf numFmtId="0" fontId="17" fillId="3" borderId="0" xfId="2" applyFont="1" applyFill="1" applyAlignment="1">
      <alignment horizontal="center" vertical="center" wrapText="1"/>
    </xf>
    <xf numFmtId="0" fontId="17" fillId="3" borderId="19" xfId="2" applyFont="1" applyFill="1" applyBorder="1" applyAlignment="1">
      <alignment horizontal="center" vertical="center" wrapText="1"/>
    </xf>
    <xf numFmtId="0" fontId="17" fillId="3" borderId="13" xfId="2" applyFont="1" applyFill="1" applyBorder="1" applyAlignment="1">
      <alignment horizontal="center" vertical="center" wrapText="1"/>
    </xf>
    <xf numFmtId="0" fontId="17" fillId="3" borderId="7" xfId="2" applyFont="1" applyFill="1" applyBorder="1" applyAlignment="1">
      <alignment horizontal="center" vertical="center" wrapText="1"/>
    </xf>
    <xf numFmtId="0" fontId="17" fillId="3" borderId="14" xfId="2" applyFont="1" applyFill="1" applyBorder="1" applyAlignment="1">
      <alignment horizontal="center" vertical="center" wrapText="1"/>
    </xf>
    <xf numFmtId="0" fontId="15" fillId="3" borderId="9" xfId="2" applyFont="1" applyFill="1" applyBorder="1" applyAlignment="1">
      <alignment horizontal="center" vertical="center" wrapText="1"/>
    </xf>
    <xf numFmtId="0" fontId="15" fillId="3" borderId="8" xfId="2" applyFont="1" applyFill="1" applyBorder="1" applyAlignment="1">
      <alignment horizontal="center" vertical="center" wrapText="1"/>
    </xf>
    <xf numFmtId="0" fontId="15" fillId="3" borderId="10" xfId="2" applyFont="1" applyFill="1" applyBorder="1" applyAlignment="1">
      <alignment horizontal="center" vertical="center" wrapText="1"/>
    </xf>
    <xf numFmtId="0" fontId="15" fillId="3" borderId="2" xfId="2" applyFont="1" applyFill="1" applyBorder="1" applyAlignment="1">
      <alignment horizontal="center" vertical="center" wrapText="1"/>
    </xf>
    <xf numFmtId="0" fontId="15" fillId="3" borderId="11" xfId="2" applyFont="1" applyFill="1" applyBorder="1" applyAlignment="1">
      <alignment horizontal="center" vertical="center" wrapText="1"/>
    </xf>
    <xf numFmtId="0" fontId="15" fillId="3" borderId="12" xfId="2" applyFont="1" applyFill="1" applyBorder="1" applyAlignment="1">
      <alignment horizontal="center" vertical="center" wrapText="1"/>
    </xf>
    <xf numFmtId="0" fontId="7" fillId="0" borderId="20" xfId="2" applyFont="1" applyBorder="1" applyAlignment="1">
      <alignment horizontal="center" wrapText="1"/>
    </xf>
    <xf numFmtId="0" fontId="7" fillId="0" borderId="21" xfId="2" applyFont="1" applyBorder="1" applyAlignment="1">
      <alignment horizontal="center" wrapText="1"/>
    </xf>
    <xf numFmtId="0" fontId="7" fillId="0" borderId="22" xfId="2" applyFont="1" applyBorder="1" applyAlignment="1">
      <alignment horizontal="center" wrapText="1"/>
    </xf>
    <xf numFmtId="0" fontId="3" fillId="0" borderId="0" xfId="2" applyFont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44" fontId="11" fillId="3" borderId="0" xfId="2" applyNumberFormat="1" applyFont="1" applyFill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44" fontId="11" fillId="3" borderId="5" xfId="2" applyNumberFormat="1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275166</xdr:colOff>
      <xdr:row>0</xdr:row>
      <xdr:rowOff>296333</xdr:rowOff>
    </xdr:from>
    <xdr:ext cx="1269617" cy="1756877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166" y="296333"/>
          <a:ext cx="1269617" cy="1756877"/>
        </a:xfrm>
        <a:prstGeom prst="rect">
          <a:avLst/>
        </a:prstGeom>
      </xdr:spPr>
    </xdr:pic>
    <xdr:clientData/>
  </xdr:oneCellAnchor>
  <xdr:twoCellAnchor editAs="oneCell">
    <xdr:from>
      <xdr:col>7</xdr:col>
      <xdr:colOff>127000</xdr:colOff>
      <xdr:row>0</xdr:row>
      <xdr:rowOff>0</xdr:rowOff>
    </xdr:from>
    <xdr:to>
      <xdr:col>9</xdr:col>
      <xdr:colOff>438248</xdr:colOff>
      <xdr:row>3</xdr:row>
      <xdr:rowOff>72906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00" y="0"/>
          <a:ext cx="1845831" cy="15122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35"/>
  <sheetViews>
    <sheetView tabSelected="1" zoomScale="60" zoomScaleNormal="60" workbookViewId="0">
      <selection activeCell="B131" sqref="B131"/>
    </sheetView>
  </sheetViews>
  <sheetFormatPr baseColWidth="10" defaultColWidth="11.453125" defaultRowHeight="12.5"/>
  <cols>
    <col min="1" max="1" width="11.453125" style="10"/>
    <col min="2" max="2" width="93.453125" style="10" customWidth="1"/>
    <col min="3" max="3" width="28.81640625" style="10" customWidth="1"/>
    <col min="4" max="4" width="18.26953125" style="10" customWidth="1"/>
    <col min="5" max="5" width="22" style="10" customWidth="1"/>
    <col min="6" max="6" width="22.7265625" style="10" customWidth="1"/>
    <col min="7" max="7" width="19.453125" style="10" customWidth="1"/>
    <col min="8" max="8" width="12" style="10" customWidth="1"/>
    <col min="9" max="9" width="11" style="10" customWidth="1"/>
    <col min="10" max="10" width="11.26953125" style="10" customWidth="1"/>
    <col min="11" max="11" width="11.7265625" style="10" bestFit="1" customWidth="1"/>
    <col min="12" max="12" width="15.7265625" style="10" bestFit="1" customWidth="1"/>
    <col min="13" max="13" width="11.453125" style="10"/>
    <col min="14" max="14" width="14.81640625" style="10" bestFit="1" customWidth="1"/>
    <col min="15" max="16384" width="11.453125" style="10"/>
  </cols>
  <sheetData>
    <row r="1" spans="2:10" s="1" customFormat="1" ht="45" customHeight="1">
      <c r="B1" s="109" t="s">
        <v>18</v>
      </c>
      <c r="C1" s="109"/>
      <c r="D1" s="109"/>
      <c r="E1" s="109"/>
      <c r="F1" s="109"/>
      <c r="G1" s="109"/>
      <c r="H1" s="109"/>
      <c r="I1" s="109"/>
      <c r="J1" s="109"/>
    </row>
    <row r="2" spans="2:10" s="1" customFormat="1" ht="12" customHeight="1">
      <c r="B2" s="110"/>
      <c r="C2" s="110"/>
      <c r="D2" s="110"/>
      <c r="E2" s="110"/>
      <c r="F2" s="110"/>
      <c r="G2" s="110"/>
      <c r="H2" s="110"/>
      <c r="I2" s="110"/>
      <c r="J2" s="110"/>
    </row>
    <row r="3" spans="2:10" s="1" customFormat="1" ht="57" customHeight="1">
      <c r="B3" s="111" t="s">
        <v>109</v>
      </c>
      <c r="C3" s="111"/>
      <c r="D3" s="111"/>
      <c r="E3" s="111"/>
      <c r="F3" s="111"/>
      <c r="G3" s="111"/>
      <c r="H3" s="111"/>
      <c r="I3" s="111"/>
      <c r="J3" s="111"/>
    </row>
    <row r="4" spans="2:10" s="1" customFormat="1" ht="57" customHeight="1">
      <c r="B4" s="50"/>
      <c r="C4" s="50"/>
      <c r="D4" s="50"/>
      <c r="E4" s="50"/>
      <c r="F4" s="50"/>
      <c r="G4" s="50"/>
      <c r="H4" s="50"/>
      <c r="I4" s="50"/>
      <c r="J4" s="50"/>
    </row>
    <row r="5" spans="2:10" s="1" customFormat="1" ht="24" customHeight="1">
      <c r="B5" s="26"/>
      <c r="C5" s="26"/>
      <c r="D5" s="26"/>
      <c r="E5" s="26"/>
      <c r="F5" s="26"/>
      <c r="G5" s="26"/>
      <c r="H5" s="26"/>
      <c r="I5" s="26"/>
      <c r="J5" s="26"/>
    </row>
    <row r="6" spans="2:10" s="1" customFormat="1" ht="34.5" customHeight="1">
      <c r="E6" s="71" t="s">
        <v>24</v>
      </c>
      <c r="F6" s="71"/>
      <c r="G6" s="71"/>
      <c r="H6" s="112">
        <v>28424091</v>
      </c>
      <c r="I6" s="112"/>
      <c r="J6" s="112"/>
    </row>
    <row r="7" spans="2:10" s="1" customFormat="1" ht="34.5" customHeight="1">
      <c r="F7" s="13"/>
      <c r="G7" s="13"/>
      <c r="H7" s="14"/>
      <c r="I7" s="14"/>
    </row>
    <row r="8" spans="2:10" s="1" customFormat="1" ht="34.5" customHeight="1">
      <c r="B8" s="86" t="s">
        <v>7</v>
      </c>
      <c r="C8" s="86" t="s">
        <v>8</v>
      </c>
      <c r="D8" s="86" t="s">
        <v>17</v>
      </c>
      <c r="E8" s="86"/>
      <c r="F8" s="87"/>
      <c r="G8" s="86" t="s">
        <v>0</v>
      </c>
      <c r="H8" s="91" t="s">
        <v>1</v>
      </c>
      <c r="I8" s="92"/>
      <c r="J8" s="93"/>
    </row>
    <row r="9" spans="2:10" s="1" customFormat="1" ht="30.75" customHeight="1">
      <c r="B9" s="86"/>
      <c r="C9" s="86"/>
      <c r="D9" s="100" t="s">
        <v>2</v>
      </c>
      <c r="E9" s="102" t="s">
        <v>9</v>
      </c>
      <c r="F9" s="104" t="s">
        <v>3</v>
      </c>
      <c r="G9" s="86"/>
      <c r="H9" s="94"/>
      <c r="I9" s="95"/>
      <c r="J9" s="96"/>
    </row>
    <row r="10" spans="2:10" s="1" customFormat="1" ht="26.25" customHeight="1" thickBot="1">
      <c r="B10" s="86"/>
      <c r="C10" s="86"/>
      <c r="D10" s="101"/>
      <c r="E10" s="103"/>
      <c r="F10" s="105"/>
      <c r="G10" s="86"/>
      <c r="H10" s="97"/>
      <c r="I10" s="98"/>
      <c r="J10" s="99"/>
    </row>
    <row r="11" spans="2:10" s="4" customFormat="1" ht="43" customHeight="1" thickBot="1">
      <c r="B11" s="40" t="s">
        <v>37</v>
      </c>
      <c r="C11" s="42">
        <v>1123969.08</v>
      </c>
      <c r="D11" s="44" t="s">
        <v>4</v>
      </c>
      <c r="E11" s="44" t="s">
        <v>19</v>
      </c>
      <c r="F11" s="44" t="s">
        <v>19</v>
      </c>
      <c r="G11" s="44" t="s">
        <v>62</v>
      </c>
      <c r="H11" s="88">
        <v>8748</v>
      </c>
      <c r="I11" s="89"/>
      <c r="J11" s="90"/>
    </row>
    <row r="12" spans="2:10" s="4" customFormat="1" ht="58" customHeight="1">
      <c r="B12" s="40" t="s">
        <v>38</v>
      </c>
      <c r="C12" s="42">
        <v>2279539.69</v>
      </c>
      <c r="D12" s="44" t="s">
        <v>4</v>
      </c>
      <c r="E12" s="44" t="s">
        <v>19</v>
      </c>
      <c r="F12" s="44" t="s">
        <v>19</v>
      </c>
      <c r="G12" s="44" t="s">
        <v>63</v>
      </c>
      <c r="H12" s="106">
        <v>300</v>
      </c>
      <c r="I12" s="107"/>
      <c r="J12" s="108"/>
    </row>
    <row r="13" spans="2:10" s="4" customFormat="1" ht="42.5" customHeight="1">
      <c r="B13" s="40" t="s">
        <v>39</v>
      </c>
      <c r="C13" s="42">
        <v>1606949.8</v>
      </c>
      <c r="D13" s="43" t="s">
        <v>4</v>
      </c>
      <c r="E13" s="43" t="s">
        <v>19</v>
      </c>
      <c r="F13" s="43" t="s">
        <v>19</v>
      </c>
      <c r="G13" s="44" t="s">
        <v>64</v>
      </c>
      <c r="H13" s="68">
        <v>200</v>
      </c>
      <c r="I13" s="69"/>
      <c r="J13" s="70"/>
    </row>
    <row r="14" spans="2:10" s="4" customFormat="1" ht="45" customHeight="1">
      <c r="B14" s="40" t="s">
        <v>40</v>
      </c>
      <c r="C14" s="42">
        <v>2025500</v>
      </c>
      <c r="D14" s="44" t="s">
        <v>4</v>
      </c>
      <c r="E14" s="44" t="s">
        <v>19</v>
      </c>
      <c r="F14" s="44" t="s">
        <v>19</v>
      </c>
      <c r="G14" s="43" t="s">
        <v>65</v>
      </c>
      <c r="H14" s="65">
        <v>8748</v>
      </c>
      <c r="I14" s="66"/>
      <c r="J14" s="67"/>
    </row>
    <row r="15" spans="2:10" s="4" customFormat="1" ht="49" customHeight="1">
      <c r="B15" s="41" t="s">
        <v>41</v>
      </c>
      <c r="C15" s="42">
        <v>1990470.13</v>
      </c>
      <c r="D15" s="44" t="s">
        <v>4</v>
      </c>
      <c r="E15" s="44" t="s">
        <v>19</v>
      </c>
      <c r="F15" s="44" t="s">
        <v>19</v>
      </c>
      <c r="G15" s="44" t="s">
        <v>66</v>
      </c>
      <c r="H15" s="68">
        <v>200</v>
      </c>
      <c r="I15" s="69"/>
      <c r="J15" s="70"/>
    </row>
    <row r="16" spans="2:10" s="4" customFormat="1" ht="37.5" customHeight="1">
      <c r="B16" s="40" t="s">
        <v>42</v>
      </c>
      <c r="C16" s="48">
        <v>840013.26</v>
      </c>
      <c r="D16" s="44" t="s">
        <v>4</v>
      </c>
      <c r="E16" s="44" t="s">
        <v>19</v>
      </c>
      <c r="F16" s="44" t="s">
        <v>19</v>
      </c>
      <c r="G16" s="44" t="s">
        <v>67</v>
      </c>
      <c r="H16" s="68">
        <v>15</v>
      </c>
      <c r="I16" s="69"/>
      <c r="J16" s="70"/>
    </row>
    <row r="17" spans="2:10" s="4" customFormat="1" ht="65.5" customHeight="1">
      <c r="B17" s="40" t="s">
        <v>68</v>
      </c>
      <c r="C17" s="48">
        <v>1049559.42</v>
      </c>
      <c r="D17" s="44" t="s">
        <v>4</v>
      </c>
      <c r="E17" s="44" t="s">
        <v>19</v>
      </c>
      <c r="F17" s="44" t="s">
        <v>19</v>
      </c>
      <c r="G17" s="44" t="s">
        <v>77</v>
      </c>
      <c r="H17" s="68">
        <v>500</v>
      </c>
      <c r="I17" s="69"/>
      <c r="J17" s="70"/>
    </row>
    <row r="18" spans="2:10" s="4" customFormat="1" ht="51" customHeight="1">
      <c r="B18" s="40" t="s">
        <v>69</v>
      </c>
      <c r="C18" s="49">
        <v>1237977.5900000001</v>
      </c>
      <c r="D18" s="44" t="s">
        <v>4</v>
      </c>
      <c r="E18" s="44" t="s">
        <v>19</v>
      </c>
      <c r="F18" s="44" t="s">
        <v>19</v>
      </c>
      <c r="G18" s="44" t="s">
        <v>78</v>
      </c>
      <c r="H18" s="68">
        <v>800</v>
      </c>
      <c r="I18" s="69"/>
      <c r="J18" s="70"/>
    </row>
    <row r="19" spans="2:10" s="4" customFormat="1" ht="51.5" customHeight="1">
      <c r="B19" s="40" t="s">
        <v>70</v>
      </c>
      <c r="C19" s="49">
        <v>2799999.52</v>
      </c>
      <c r="D19" s="44" t="s">
        <v>4</v>
      </c>
      <c r="E19" s="44" t="s">
        <v>19</v>
      </c>
      <c r="F19" s="44" t="s">
        <v>19</v>
      </c>
      <c r="G19" s="44" t="s">
        <v>141</v>
      </c>
      <c r="H19" s="68">
        <v>8748</v>
      </c>
      <c r="I19" s="69"/>
      <c r="J19" s="70"/>
    </row>
    <row r="20" spans="2:10" s="4" customFormat="1" ht="68.25" customHeight="1">
      <c r="B20" s="51" t="s">
        <v>71</v>
      </c>
      <c r="C20" s="52">
        <v>2264421.9900000002</v>
      </c>
      <c r="D20" s="44" t="s">
        <v>4</v>
      </c>
      <c r="E20" s="44" t="s">
        <v>19</v>
      </c>
      <c r="F20" s="44" t="s">
        <v>19</v>
      </c>
      <c r="G20" s="55" t="s">
        <v>142</v>
      </c>
      <c r="H20" s="68">
        <v>56</v>
      </c>
      <c r="I20" s="69"/>
      <c r="J20" s="70"/>
    </row>
    <row r="21" spans="2:10" s="4" customFormat="1" ht="62.5" customHeight="1">
      <c r="B21" s="51" t="s">
        <v>72</v>
      </c>
      <c r="C21" s="52">
        <v>2102677.56</v>
      </c>
      <c r="D21" s="44" t="s">
        <v>4</v>
      </c>
      <c r="E21" s="44" t="s">
        <v>19</v>
      </c>
      <c r="F21" s="44" t="s">
        <v>19</v>
      </c>
      <c r="G21" s="44" t="s">
        <v>143</v>
      </c>
      <c r="H21" s="68">
        <v>52</v>
      </c>
      <c r="I21" s="69"/>
      <c r="J21" s="70"/>
    </row>
    <row r="22" spans="2:10" s="1" customFormat="1" ht="46.5" customHeight="1">
      <c r="B22" s="51" t="s">
        <v>73</v>
      </c>
      <c r="C22" s="52">
        <v>873813.38</v>
      </c>
      <c r="D22" s="44" t="s">
        <v>4</v>
      </c>
      <c r="E22" s="44" t="s">
        <v>19</v>
      </c>
      <c r="F22" s="44" t="s">
        <v>19</v>
      </c>
      <c r="G22" s="44" t="s">
        <v>144</v>
      </c>
      <c r="H22" s="68">
        <v>40</v>
      </c>
      <c r="I22" s="69"/>
      <c r="J22" s="70"/>
    </row>
    <row r="23" spans="2:10" s="1" customFormat="1" ht="48.5" customHeight="1">
      <c r="B23" s="51" t="s">
        <v>74</v>
      </c>
      <c r="C23" s="52">
        <v>782984.48</v>
      </c>
      <c r="D23" s="44" t="s">
        <v>4</v>
      </c>
      <c r="E23" s="44" t="s">
        <v>19</v>
      </c>
      <c r="F23" s="44" t="s">
        <v>19</v>
      </c>
      <c r="G23" s="44" t="s">
        <v>145</v>
      </c>
      <c r="H23" s="68">
        <v>200</v>
      </c>
      <c r="I23" s="69"/>
      <c r="J23" s="70"/>
    </row>
    <row r="24" spans="2:10" s="1" customFormat="1" ht="57.5" customHeight="1">
      <c r="B24" s="51" t="s">
        <v>75</v>
      </c>
      <c r="C24" s="52">
        <v>1849110.24</v>
      </c>
      <c r="D24" s="44" t="s">
        <v>4</v>
      </c>
      <c r="E24" s="44" t="s">
        <v>19</v>
      </c>
      <c r="F24" s="44" t="s">
        <v>19</v>
      </c>
      <c r="G24" s="44" t="s">
        <v>146</v>
      </c>
      <c r="H24" s="68">
        <v>1000</v>
      </c>
      <c r="I24" s="69"/>
      <c r="J24" s="70"/>
    </row>
    <row r="25" spans="2:10" s="1" customFormat="1" ht="45" customHeight="1">
      <c r="B25" s="51" t="s">
        <v>76</v>
      </c>
      <c r="C25" s="52">
        <v>1849011.53</v>
      </c>
      <c r="D25" s="44" t="s">
        <v>4</v>
      </c>
      <c r="E25" s="44" t="s">
        <v>19</v>
      </c>
      <c r="F25" s="44" t="s">
        <v>19</v>
      </c>
      <c r="G25" s="44" t="s">
        <v>147</v>
      </c>
      <c r="H25" s="68">
        <v>469</v>
      </c>
      <c r="I25" s="69"/>
      <c r="J25" s="70"/>
    </row>
    <row r="26" spans="2:10" s="1" customFormat="1" ht="44.5" customHeight="1">
      <c r="B26" s="51" t="s">
        <v>110</v>
      </c>
      <c r="C26" s="52">
        <v>589407.09</v>
      </c>
      <c r="D26" s="44" t="s">
        <v>4</v>
      </c>
      <c r="E26" s="44" t="s">
        <v>19</v>
      </c>
      <c r="F26" s="44" t="s">
        <v>117</v>
      </c>
      <c r="G26" s="44" t="s">
        <v>148</v>
      </c>
      <c r="H26" s="68">
        <v>16</v>
      </c>
      <c r="I26" s="69"/>
      <c r="J26" s="70"/>
    </row>
    <row r="27" spans="2:10" s="1" customFormat="1" ht="42.5" customHeight="1">
      <c r="B27" s="51" t="s">
        <v>111</v>
      </c>
      <c r="C27" s="52">
        <v>485233.29</v>
      </c>
      <c r="D27" s="44" t="s">
        <v>4</v>
      </c>
      <c r="E27" s="44" t="s">
        <v>19</v>
      </c>
      <c r="F27" s="44" t="s">
        <v>118</v>
      </c>
      <c r="G27" s="44" t="s">
        <v>149</v>
      </c>
      <c r="H27" s="68">
        <v>12</v>
      </c>
      <c r="I27" s="69"/>
      <c r="J27" s="70"/>
    </row>
    <row r="28" spans="2:10" s="1" customFormat="1" ht="43.5" customHeight="1">
      <c r="B28" s="51" t="s">
        <v>112</v>
      </c>
      <c r="C28" s="52">
        <v>485233.29</v>
      </c>
      <c r="D28" s="44" t="s">
        <v>4</v>
      </c>
      <c r="E28" s="44" t="s">
        <v>19</v>
      </c>
      <c r="F28" s="44" t="s">
        <v>87</v>
      </c>
      <c r="G28" s="44" t="s">
        <v>149</v>
      </c>
      <c r="H28" s="68">
        <v>12</v>
      </c>
      <c r="I28" s="69"/>
      <c r="J28" s="70"/>
    </row>
    <row r="29" spans="2:10" s="1" customFormat="1" ht="42.5" customHeight="1">
      <c r="B29" s="51" t="s">
        <v>113</v>
      </c>
      <c r="C29" s="52">
        <v>323488.84999999998</v>
      </c>
      <c r="D29" s="44" t="s">
        <v>4</v>
      </c>
      <c r="E29" s="44" t="s">
        <v>19</v>
      </c>
      <c r="F29" s="44" t="s">
        <v>80</v>
      </c>
      <c r="G29" s="44" t="s">
        <v>150</v>
      </c>
      <c r="H29" s="68">
        <v>8</v>
      </c>
      <c r="I29" s="69"/>
      <c r="J29" s="70"/>
    </row>
    <row r="30" spans="2:10" s="1" customFormat="1" ht="41" customHeight="1">
      <c r="B30" s="51" t="s">
        <v>114</v>
      </c>
      <c r="C30" s="52">
        <v>808722.16</v>
      </c>
      <c r="D30" s="44" t="s">
        <v>4</v>
      </c>
      <c r="E30" s="44" t="s">
        <v>19</v>
      </c>
      <c r="F30" s="44" t="s">
        <v>79</v>
      </c>
      <c r="G30" s="44" t="s">
        <v>151</v>
      </c>
      <c r="H30" s="68">
        <v>20</v>
      </c>
      <c r="I30" s="69"/>
      <c r="J30" s="70"/>
    </row>
    <row r="31" spans="2:10" s="1" customFormat="1" ht="46" customHeight="1">
      <c r="B31" s="51" t="s">
        <v>115</v>
      </c>
      <c r="C31" s="52">
        <v>485233.29</v>
      </c>
      <c r="D31" s="44" t="s">
        <v>4</v>
      </c>
      <c r="E31" s="44" t="s">
        <v>19</v>
      </c>
      <c r="F31" s="44" t="s">
        <v>117</v>
      </c>
      <c r="G31" s="44" t="s">
        <v>149</v>
      </c>
      <c r="H31" s="68">
        <v>12</v>
      </c>
      <c r="I31" s="69"/>
      <c r="J31" s="70"/>
    </row>
    <row r="32" spans="2:10" s="1" customFormat="1" ht="32" customHeight="1">
      <c r="B32" s="51" t="s">
        <v>116</v>
      </c>
      <c r="C32" s="52">
        <v>568481.81999999995</v>
      </c>
      <c r="D32" s="44" t="s">
        <v>4</v>
      </c>
      <c r="E32" s="44" t="s">
        <v>19</v>
      </c>
      <c r="F32" s="44" t="s">
        <v>19</v>
      </c>
      <c r="G32" s="44" t="s">
        <v>152</v>
      </c>
      <c r="H32" s="68">
        <v>20</v>
      </c>
      <c r="I32" s="69"/>
      <c r="J32" s="70"/>
    </row>
    <row r="33" spans="2:10" s="1" customFormat="1" ht="37.5" customHeight="1">
      <c r="B33" s="32" t="s">
        <v>12</v>
      </c>
      <c r="C33" s="29">
        <f>SUM(C11:C32)</f>
        <v>28421797.459999993</v>
      </c>
      <c r="D33" s="7"/>
      <c r="E33" s="7"/>
      <c r="F33" s="7"/>
      <c r="G33" s="8"/>
      <c r="H33" s="9"/>
      <c r="I33" s="9"/>
      <c r="J33" s="9"/>
    </row>
    <row r="34" spans="2:10" s="1" customFormat="1" ht="66.75" customHeight="1">
      <c r="B34" s="12"/>
      <c r="C34" s="6"/>
      <c r="D34" s="7"/>
      <c r="E34" s="7"/>
      <c r="F34" s="7"/>
      <c r="G34" s="8"/>
      <c r="H34" s="9"/>
      <c r="I34" s="9"/>
      <c r="J34" s="9"/>
    </row>
    <row r="35" spans="2:10" s="1" customFormat="1" ht="66.75" customHeight="1">
      <c r="B35" s="15"/>
      <c r="C35" s="15"/>
      <c r="D35" s="15"/>
      <c r="E35" s="71" t="s">
        <v>82</v>
      </c>
      <c r="F35" s="71"/>
      <c r="G35" s="71"/>
      <c r="H35" s="72">
        <v>5019607.21</v>
      </c>
      <c r="I35" s="72"/>
      <c r="J35" s="72"/>
    </row>
    <row r="36" spans="2:10" s="1" customFormat="1" ht="66.75" customHeight="1">
      <c r="B36" s="27" t="s">
        <v>90</v>
      </c>
      <c r="C36" s="25">
        <f>SUM(C37:C40)</f>
        <v>5019607.21</v>
      </c>
      <c r="D36" s="73"/>
      <c r="E36" s="74"/>
      <c r="F36" s="74"/>
      <c r="G36" s="74"/>
      <c r="H36" s="74"/>
      <c r="I36" s="74"/>
      <c r="J36" s="75"/>
    </row>
    <row r="37" spans="2:10" s="1" customFormat="1" ht="66.75" customHeight="1">
      <c r="B37" s="53" t="s">
        <v>83</v>
      </c>
      <c r="C37" s="54">
        <v>468417.15</v>
      </c>
      <c r="D37" s="43" t="s">
        <v>4</v>
      </c>
      <c r="E37" s="43" t="s">
        <v>19</v>
      </c>
      <c r="F37" s="43" t="s">
        <v>87</v>
      </c>
      <c r="G37" s="59" t="s">
        <v>88</v>
      </c>
      <c r="H37" s="83">
        <v>105</v>
      </c>
      <c r="I37" s="84"/>
      <c r="J37" s="85"/>
    </row>
    <row r="38" spans="2:10" s="1" customFormat="1" ht="66.75" customHeight="1">
      <c r="B38" s="53" t="s">
        <v>84</v>
      </c>
      <c r="C38" s="54">
        <v>843881.61</v>
      </c>
      <c r="D38" s="43" t="s">
        <v>4</v>
      </c>
      <c r="E38" s="43" t="s">
        <v>19</v>
      </c>
      <c r="F38" s="43" t="s">
        <v>80</v>
      </c>
      <c r="G38" s="59" t="s">
        <v>88</v>
      </c>
      <c r="H38" s="83">
        <v>2589</v>
      </c>
      <c r="I38" s="84"/>
      <c r="J38" s="85"/>
    </row>
    <row r="39" spans="2:10" s="1" customFormat="1" ht="66.75" customHeight="1">
      <c r="B39" s="53" t="s">
        <v>85</v>
      </c>
      <c r="C39" s="54">
        <v>414468.36</v>
      </c>
      <c r="D39" s="43" t="s">
        <v>4</v>
      </c>
      <c r="E39" s="43" t="s">
        <v>19</v>
      </c>
      <c r="F39" s="43" t="s">
        <v>79</v>
      </c>
      <c r="G39" s="59" t="s">
        <v>88</v>
      </c>
      <c r="H39" s="83">
        <v>1084</v>
      </c>
      <c r="I39" s="84"/>
      <c r="J39" s="85"/>
    </row>
    <row r="40" spans="2:10" s="1" customFormat="1" ht="66.75" customHeight="1">
      <c r="B40" s="53" t="s">
        <v>86</v>
      </c>
      <c r="C40" s="54">
        <v>3292840.09</v>
      </c>
      <c r="D40" s="43" t="s">
        <v>4</v>
      </c>
      <c r="E40" s="43" t="s">
        <v>19</v>
      </c>
      <c r="F40" s="43" t="s">
        <v>19</v>
      </c>
      <c r="G40" s="59" t="s">
        <v>89</v>
      </c>
      <c r="H40" s="83">
        <v>8748</v>
      </c>
      <c r="I40" s="84"/>
      <c r="J40" s="85"/>
    </row>
    <row r="41" spans="2:10" s="1" customFormat="1" ht="66.75" customHeight="1">
      <c r="B41" s="28" t="s">
        <v>81</v>
      </c>
      <c r="C41" s="30">
        <f>+C36</f>
        <v>5019607.21</v>
      </c>
      <c r="D41" s="17"/>
      <c r="E41" s="17"/>
      <c r="F41" s="17"/>
      <c r="G41" s="17"/>
      <c r="H41" s="17"/>
      <c r="I41" s="10"/>
      <c r="J41" s="10"/>
    </row>
    <row r="42" spans="2:10" s="1" customFormat="1" ht="66.75" customHeight="1">
      <c r="B42" s="12"/>
      <c r="C42" s="6"/>
      <c r="D42" s="7"/>
      <c r="E42" s="7"/>
      <c r="F42" s="7"/>
      <c r="G42" s="8"/>
      <c r="H42" s="9"/>
      <c r="I42" s="9"/>
      <c r="J42" s="9"/>
    </row>
    <row r="43" spans="2:10" s="1" customFormat="1" ht="66.75" customHeight="1">
      <c r="B43" s="12"/>
      <c r="C43" s="6"/>
      <c r="D43" s="7"/>
      <c r="E43" s="7"/>
      <c r="F43" s="7"/>
      <c r="G43" s="8"/>
      <c r="H43" s="9"/>
      <c r="I43" s="9"/>
      <c r="J43" s="9"/>
    </row>
    <row r="44" spans="2:10" ht="36" customHeight="1">
      <c r="B44" s="15"/>
      <c r="C44" s="24"/>
      <c r="D44" s="15"/>
      <c r="E44" s="71" t="s">
        <v>25</v>
      </c>
      <c r="F44" s="71"/>
      <c r="G44" s="71"/>
      <c r="H44" s="115">
        <v>11035936</v>
      </c>
      <c r="I44" s="115"/>
      <c r="J44" s="115"/>
    </row>
    <row r="45" spans="2:10" ht="41.25" customHeight="1">
      <c r="B45" s="27" t="s">
        <v>26</v>
      </c>
      <c r="C45" s="25">
        <f>SUM(C46:C46)</f>
        <v>715543.82</v>
      </c>
      <c r="D45" s="73"/>
      <c r="E45" s="74"/>
      <c r="F45" s="74"/>
      <c r="G45" s="74"/>
      <c r="H45" s="74"/>
      <c r="I45" s="74"/>
      <c r="J45" s="75"/>
    </row>
    <row r="46" spans="2:10" ht="36" customHeight="1">
      <c r="B46" s="34" t="s">
        <v>22</v>
      </c>
      <c r="C46" s="39">
        <v>715543.82</v>
      </c>
      <c r="D46" s="16" t="s">
        <v>4</v>
      </c>
      <c r="E46" s="16" t="s">
        <v>19</v>
      </c>
      <c r="F46" s="16" t="s">
        <v>19</v>
      </c>
      <c r="G46" s="22" t="s">
        <v>10</v>
      </c>
      <c r="H46" s="76" t="s">
        <v>15</v>
      </c>
      <c r="I46" s="77"/>
      <c r="J46" s="78"/>
    </row>
    <row r="47" spans="2:10" ht="36" customHeight="1">
      <c r="B47" s="27" t="s">
        <v>27</v>
      </c>
      <c r="C47" s="25">
        <f>SUM(C48:C48)</f>
        <v>360470.05</v>
      </c>
      <c r="D47" s="76"/>
      <c r="E47" s="77"/>
      <c r="F47" s="77"/>
      <c r="G47" s="77"/>
      <c r="H47" s="77"/>
      <c r="I47" s="77"/>
      <c r="J47" s="78"/>
    </row>
    <row r="48" spans="2:10" ht="45" customHeight="1">
      <c r="B48" s="34" t="s">
        <v>57</v>
      </c>
      <c r="C48" s="23">
        <v>360470.05</v>
      </c>
      <c r="D48" s="16" t="s">
        <v>4</v>
      </c>
      <c r="E48" s="16" t="s">
        <v>19</v>
      </c>
      <c r="F48" s="16" t="s">
        <v>19</v>
      </c>
      <c r="G48" s="16" t="s">
        <v>10</v>
      </c>
      <c r="H48" s="76" t="s">
        <v>15</v>
      </c>
      <c r="I48" s="77"/>
      <c r="J48" s="78"/>
    </row>
    <row r="49" spans="2:10" ht="36" customHeight="1">
      <c r="B49" s="27" t="s">
        <v>28</v>
      </c>
      <c r="C49" s="25">
        <f>SUM(C50:C50)</f>
        <v>158400</v>
      </c>
      <c r="D49" s="76"/>
      <c r="E49" s="77"/>
      <c r="F49" s="77"/>
      <c r="G49" s="77"/>
      <c r="H49" s="77"/>
      <c r="I49" s="77"/>
      <c r="J49" s="78"/>
    </row>
    <row r="50" spans="2:10" ht="35.25" customHeight="1">
      <c r="B50" s="34" t="s">
        <v>56</v>
      </c>
      <c r="C50" s="23">
        <v>158400</v>
      </c>
      <c r="D50" s="16" t="s">
        <v>4</v>
      </c>
      <c r="E50" s="16" t="s">
        <v>19</v>
      </c>
      <c r="F50" s="16" t="s">
        <v>19</v>
      </c>
      <c r="G50" s="16" t="s">
        <v>13</v>
      </c>
      <c r="H50" s="76" t="s">
        <v>15</v>
      </c>
      <c r="I50" s="77"/>
      <c r="J50" s="78"/>
    </row>
    <row r="51" spans="2:10" ht="35.25" customHeight="1">
      <c r="B51" s="27" t="s">
        <v>91</v>
      </c>
      <c r="C51" s="25">
        <f>SUM(C52:C52)</f>
        <v>292740</v>
      </c>
      <c r="D51" s="76"/>
      <c r="E51" s="77"/>
      <c r="F51" s="77"/>
      <c r="G51" s="77"/>
      <c r="H51" s="77"/>
      <c r="I51" s="77"/>
      <c r="J51" s="78"/>
    </row>
    <row r="52" spans="2:10" ht="35.25" customHeight="1">
      <c r="B52" s="34" t="s">
        <v>92</v>
      </c>
      <c r="C52" s="23">
        <v>292740</v>
      </c>
      <c r="D52" s="16" t="s">
        <v>4</v>
      </c>
      <c r="E52" s="16" t="s">
        <v>19</v>
      </c>
      <c r="F52" s="16" t="s">
        <v>19</v>
      </c>
      <c r="G52" s="16" t="s">
        <v>13</v>
      </c>
      <c r="H52" s="76" t="s">
        <v>15</v>
      </c>
      <c r="I52" s="77"/>
      <c r="J52" s="78"/>
    </row>
    <row r="53" spans="2:10" ht="35.25" customHeight="1">
      <c r="B53" s="27" t="s">
        <v>29</v>
      </c>
      <c r="C53" s="38">
        <f>SUM(C54:C57)</f>
        <v>1015867.5700000001</v>
      </c>
      <c r="D53" s="76"/>
      <c r="E53" s="77"/>
      <c r="F53" s="77"/>
      <c r="G53" s="77"/>
      <c r="H53" s="77"/>
      <c r="I53" s="77"/>
      <c r="J53" s="77"/>
    </row>
    <row r="54" spans="2:10" ht="35.25" customHeight="1">
      <c r="B54" s="34" t="s">
        <v>21</v>
      </c>
      <c r="C54" s="23">
        <v>683945.01</v>
      </c>
      <c r="D54" s="16" t="s">
        <v>4</v>
      </c>
      <c r="E54" s="16" t="s">
        <v>19</v>
      </c>
      <c r="F54" s="16" t="s">
        <v>19</v>
      </c>
      <c r="G54" s="16" t="s">
        <v>10</v>
      </c>
      <c r="H54" s="76" t="s">
        <v>15</v>
      </c>
      <c r="I54" s="77"/>
      <c r="J54" s="78"/>
    </row>
    <row r="55" spans="2:10" ht="35.25" customHeight="1">
      <c r="B55" s="34" t="s">
        <v>43</v>
      </c>
      <c r="C55" s="23">
        <v>73149.210000000006</v>
      </c>
      <c r="D55" s="16" t="s">
        <v>4</v>
      </c>
      <c r="E55" s="16" t="s">
        <v>19</v>
      </c>
      <c r="F55" s="16" t="s">
        <v>19</v>
      </c>
      <c r="G55" s="16" t="s">
        <v>10</v>
      </c>
      <c r="H55" s="76" t="s">
        <v>15</v>
      </c>
      <c r="I55" s="77"/>
      <c r="J55" s="78"/>
    </row>
    <row r="56" spans="2:10" ht="35.25" customHeight="1">
      <c r="B56" s="34" t="s">
        <v>44</v>
      </c>
      <c r="C56" s="23">
        <v>210593.91</v>
      </c>
      <c r="D56" s="16" t="s">
        <v>4</v>
      </c>
      <c r="E56" s="16" t="s">
        <v>19</v>
      </c>
      <c r="F56" s="16" t="s">
        <v>19</v>
      </c>
      <c r="G56" s="16" t="s">
        <v>10</v>
      </c>
      <c r="H56" s="76" t="s">
        <v>15</v>
      </c>
      <c r="I56" s="77"/>
      <c r="J56" s="78"/>
    </row>
    <row r="57" spans="2:10" ht="35.25" customHeight="1">
      <c r="B57" s="34" t="s">
        <v>119</v>
      </c>
      <c r="C57" s="23">
        <v>48179.44</v>
      </c>
      <c r="D57" s="16" t="s">
        <v>4</v>
      </c>
      <c r="E57" s="16" t="s">
        <v>19</v>
      </c>
      <c r="F57" s="16" t="s">
        <v>19</v>
      </c>
      <c r="G57" s="16" t="s">
        <v>10</v>
      </c>
      <c r="H57" s="76" t="s">
        <v>15</v>
      </c>
      <c r="I57" s="77"/>
      <c r="J57" s="78"/>
    </row>
    <row r="58" spans="2:10" ht="35.25" customHeight="1">
      <c r="B58" s="27" t="s">
        <v>30</v>
      </c>
      <c r="C58" s="38">
        <f>SUM(C59:C67)</f>
        <v>897668.34</v>
      </c>
      <c r="D58" s="76"/>
      <c r="E58" s="77"/>
      <c r="F58" s="77"/>
      <c r="G58" s="77"/>
      <c r="H58" s="77"/>
      <c r="I58" s="77"/>
      <c r="J58" s="78"/>
    </row>
    <row r="59" spans="2:10" ht="35.25" customHeight="1">
      <c r="B59" s="34" t="s">
        <v>93</v>
      </c>
      <c r="C59" s="23">
        <v>31844.37</v>
      </c>
      <c r="D59" s="16" t="s">
        <v>4</v>
      </c>
      <c r="E59" s="16" t="s">
        <v>19</v>
      </c>
      <c r="F59" s="16" t="s">
        <v>19</v>
      </c>
      <c r="G59" s="16" t="s">
        <v>10</v>
      </c>
      <c r="H59" s="76" t="s">
        <v>15</v>
      </c>
      <c r="I59" s="77"/>
      <c r="J59" s="78"/>
    </row>
    <row r="60" spans="2:10" ht="35.25" customHeight="1">
      <c r="B60" s="34" t="s">
        <v>94</v>
      </c>
      <c r="C60" s="23">
        <v>69089.850000000006</v>
      </c>
      <c r="D60" s="16" t="s">
        <v>4</v>
      </c>
      <c r="E60" s="16" t="s">
        <v>19</v>
      </c>
      <c r="F60" s="16" t="s">
        <v>19</v>
      </c>
      <c r="G60" s="16" t="s">
        <v>10</v>
      </c>
      <c r="H60" s="76" t="s">
        <v>15</v>
      </c>
      <c r="I60" s="77"/>
      <c r="J60" s="78"/>
    </row>
    <row r="61" spans="2:10" ht="35.25" customHeight="1">
      <c r="B61" s="34" t="s">
        <v>95</v>
      </c>
      <c r="C61" s="23">
        <v>6396.92</v>
      </c>
      <c r="D61" s="16" t="s">
        <v>4</v>
      </c>
      <c r="E61" s="16" t="s">
        <v>19</v>
      </c>
      <c r="F61" s="16" t="s">
        <v>19</v>
      </c>
      <c r="G61" s="16" t="s">
        <v>10</v>
      </c>
      <c r="H61" s="76" t="s">
        <v>15</v>
      </c>
      <c r="I61" s="77"/>
      <c r="J61" s="78"/>
    </row>
    <row r="62" spans="2:10" ht="35.25" customHeight="1">
      <c r="B62" s="34" t="s">
        <v>51</v>
      </c>
      <c r="C62" s="23">
        <v>185354</v>
      </c>
      <c r="D62" s="16" t="s">
        <v>4</v>
      </c>
      <c r="E62" s="16" t="s">
        <v>19</v>
      </c>
      <c r="F62" s="16" t="s">
        <v>19</v>
      </c>
      <c r="G62" s="16" t="s">
        <v>10</v>
      </c>
      <c r="H62" s="76" t="s">
        <v>15</v>
      </c>
      <c r="I62" s="77"/>
      <c r="J62" s="78"/>
    </row>
    <row r="63" spans="2:10" ht="35.25" customHeight="1">
      <c r="B63" s="34" t="s">
        <v>52</v>
      </c>
      <c r="C63" s="23">
        <v>84730.84</v>
      </c>
      <c r="D63" s="16" t="s">
        <v>4</v>
      </c>
      <c r="E63" s="16" t="s">
        <v>19</v>
      </c>
      <c r="F63" s="16" t="s">
        <v>19</v>
      </c>
      <c r="G63" s="16" t="s">
        <v>10</v>
      </c>
      <c r="H63" s="76" t="s">
        <v>15</v>
      </c>
      <c r="I63" s="77"/>
      <c r="J63" s="78"/>
    </row>
    <row r="64" spans="2:10" ht="35.25" customHeight="1">
      <c r="B64" s="34" t="s">
        <v>96</v>
      </c>
      <c r="C64" s="23">
        <v>92564.13</v>
      </c>
      <c r="D64" s="16" t="s">
        <v>4</v>
      </c>
      <c r="E64" s="16" t="s">
        <v>19</v>
      </c>
      <c r="F64" s="16" t="s">
        <v>19</v>
      </c>
      <c r="G64" s="16" t="s">
        <v>10</v>
      </c>
      <c r="H64" s="76" t="s">
        <v>15</v>
      </c>
      <c r="I64" s="77"/>
      <c r="J64" s="78"/>
    </row>
    <row r="65" spans="2:10" ht="35.25" customHeight="1">
      <c r="B65" s="34" t="s">
        <v>53</v>
      </c>
      <c r="C65" s="23">
        <v>82811.199999999997</v>
      </c>
      <c r="D65" s="16" t="s">
        <v>4</v>
      </c>
      <c r="E65" s="16" t="s">
        <v>19</v>
      </c>
      <c r="F65" s="16" t="s">
        <v>19</v>
      </c>
      <c r="G65" s="16" t="s">
        <v>10</v>
      </c>
      <c r="H65" s="76" t="s">
        <v>15</v>
      </c>
      <c r="I65" s="77"/>
      <c r="J65" s="78"/>
    </row>
    <row r="66" spans="2:10" ht="35.25" customHeight="1">
      <c r="B66" s="34" t="s">
        <v>97</v>
      </c>
      <c r="C66" s="23">
        <v>296302.03000000003</v>
      </c>
      <c r="D66" s="16" t="s">
        <v>4</v>
      </c>
      <c r="E66" s="16" t="s">
        <v>19</v>
      </c>
      <c r="F66" s="16" t="s">
        <v>19</v>
      </c>
      <c r="G66" s="16" t="s">
        <v>10</v>
      </c>
      <c r="H66" s="117" t="s">
        <v>15</v>
      </c>
      <c r="I66" s="117"/>
      <c r="J66" s="117"/>
    </row>
    <row r="67" spans="2:10" ht="35.25" customHeight="1">
      <c r="B67" s="34" t="s">
        <v>120</v>
      </c>
      <c r="C67" s="23">
        <v>48575</v>
      </c>
      <c r="D67" s="16" t="s">
        <v>4</v>
      </c>
      <c r="E67" s="16" t="s">
        <v>19</v>
      </c>
      <c r="F67" s="16" t="s">
        <v>19</v>
      </c>
      <c r="G67" s="16" t="s">
        <v>10</v>
      </c>
      <c r="H67" s="76" t="s">
        <v>15</v>
      </c>
      <c r="I67" s="77"/>
      <c r="J67" s="78"/>
    </row>
    <row r="68" spans="2:10" ht="35.25" customHeight="1">
      <c r="B68" s="27" t="s">
        <v>20</v>
      </c>
      <c r="C68" s="38">
        <f>SUM(C69:C69)</f>
        <v>65251.05</v>
      </c>
      <c r="D68" s="76"/>
      <c r="E68" s="77"/>
      <c r="F68" s="77"/>
      <c r="G68" s="77"/>
      <c r="H68" s="77"/>
      <c r="I68" s="77"/>
      <c r="J68" s="78"/>
    </row>
    <row r="69" spans="2:10" ht="35.25" customHeight="1">
      <c r="B69" s="34" t="s">
        <v>20</v>
      </c>
      <c r="C69" s="23">
        <v>65251.05</v>
      </c>
      <c r="D69" s="16" t="s">
        <v>4</v>
      </c>
      <c r="E69" s="16" t="s">
        <v>19</v>
      </c>
      <c r="F69" s="16" t="s">
        <v>19</v>
      </c>
      <c r="G69" s="16" t="s">
        <v>10</v>
      </c>
      <c r="H69" s="76" t="s">
        <v>15</v>
      </c>
      <c r="I69" s="77"/>
      <c r="J69" s="78"/>
    </row>
    <row r="70" spans="2:10" ht="35.25" customHeight="1">
      <c r="B70" s="27" t="s">
        <v>98</v>
      </c>
      <c r="C70" s="38">
        <f>SUM(C71:C73)</f>
        <v>22214.11</v>
      </c>
      <c r="D70" s="76"/>
      <c r="E70" s="77"/>
      <c r="F70" s="77"/>
      <c r="G70" s="77"/>
      <c r="H70" s="77"/>
      <c r="I70" s="77"/>
      <c r="J70" s="78"/>
    </row>
    <row r="71" spans="2:10" ht="35.25" customHeight="1">
      <c r="B71" s="34" t="s">
        <v>121</v>
      </c>
      <c r="C71" s="23">
        <v>3894.19</v>
      </c>
      <c r="D71" s="16" t="s">
        <v>4</v>
      </c>
      <c r="E71" s="16" t="s">
        <v>19</v>
      </c>
      <c r="F71" s="16" t="s">
        <v>19</v>
      </c>
      <c r="G71" s="16" t="s">
        <v>10</v>
      </c>
      <c r="H71" s="76" t="s">
        <v>15</v>
      </c>
      <c r="I71" s="77"/>
      <c r="J71" s="78"/>
    </row>
    <row r="72" spans="2:10" ht="35.25" customHeight="1">
      <c r="B72" s="34" t="s">
        <v>60</v>
      </c>
      <c r="C72" s="23">
        <v>3319.92</v>
      </c>
      <c r="D72" s="16" t="s">
        <v>4</v>
      </c>
      <c r="E72" s="16" t="s">
        <v>19</v>
      </c>
      <c r="F72" s="16" t="s">
        <v>19</v>
      </c>
      <c r="G72" s="16" t="s">
        <v>10</v>
      </c>
      <c r="H72" s="76" t="s">
        <v>15</v>
      </c>
      <c r="I72" s="77"/>
      <c r="J72" s="78"/>
    </row>
    <row r="73" spans="2:10" ht="35.25" customHeight="1">
      <c r="B73" s="34" t="s">
        <v>61</v>
      </c>
      <c r="C73" s="23">
        <v>15000</v>
      </c>
      <c r="D73" s="16" t="s">
        <v>4</v>
      </c>
      <c r="E73" s="16" t="s">
        <v>19</v>
      </c>
      <c r="F73" s="16" t="s">
        <v>19</v>
      </c>
      <c r="G73" s="16" t="s">
        <v>10</v>
      </c>
      <c r="H73" s="76" t="s">
        <v>15</v>
      </c>
      <c r="I73" s="77"/>
      <c r="J73" s="78"/>
    </row>
    <row r="74" spans="2:10" ht="35.25" customHeight="1">
      <c r="B74" s="27" t="s">
        <v>31</v>
      </c>
      <c r="C74" s="38">
        <f>SUM(C75:C78)</f>
        <v>392515.32</v>
      </c>
      <c r="D74" s="76"/>
      <c r="E74" s="77"/>
      <c r="F74" s="77"/>
      <c r="G74" s="77"/>
      <c r="H74" s="77"/>
      <c r="I74" s="77"/>
      <c r="J74" s="78"/>
    </row>
    <row r="75" spans="2:10" ht="35.25" customHeight="1">
      <c r="B75" s="34" t="s">
        <v>55</v>
      </c>
      <c r="C75" s="23">
        <v>83761.759999999995</v>
      </c>
      <c r="D75" s="16" t="s">
        <v>4</v>
      </c>
      <c r="E75" s="16" t="s">
        <v>19</v>
      </c>
      <c r="F75" s="16" t="s">
        <v>19</v>
      </c>
      <c r="G75" s="16" t="s">
        <v>13</v>
      </c>
      <c r="H75" s="76" t="s">
        <v>15</v>
      </c>
      <c r="I75" s="77"/>
      <c r="J75" s="78"/>
    </row>
    <row r="76" spans="2:10" ht="35.25" customHeight="1">
      <c r="B76" s="34" t="s">
        <v>99</v>
      </c>
      <c r="C76" s="23">
        <v>21775.200000000001</v>
      </c>
      <c r="D76" s="16" t="s">
        <v>4</v>
      </c>
      <c r="E76" s="16" t="s">
        <v>19</v>
      </c>
      <c r="F76" s="16" t="s">
        <v>19</v>
      </c>
      <c r="G76" s="16" t="s">
        <v>13</v>
      </c>
      <c r="H76" s="76" t="s">
        <v>15</v>
      </c>
      <c r="I76" s="77"/>
      <c r="J76" s="78"/>
    </row>
    <row r="77" spans="2:10" ht="35.25" customHeight="1">
      <c r="B77" s="34" t="s">
        <v>100</v>
      </c>
      <c r="C77" s="23">
        <v>121504.36</v>
      </c>
      <c r="D77" s="16" t="s">
        <v>4</v>
      </c>
      <c r="E77" s="16" t="s">
        <v>19</v>
      </c>
      <c r="F77" s="16" t="s">
        <v>19</v>
      </c>
      <c r="G77" s="16" t="s">
        <v>13</v>
      </c>
      <c r="H77" s="76" t="s">
        <v>15</v>
      </c>
      <c r="I77" s="77"/>
      <c r="J77" s="78"/>
    </row>
    <row r="78" spans="2:10" ht="35.25" customHeight="1">
      <c r="B78" s="34" t="s">
        <v>122</v>
      </c>
      <c r="C78" s="23">
        <v>165474</v>
      </c>
      <c r="D78" s="16" t="s">
        <v>4</v>
      </c>
      <c r="E78" s="16" t="s">
        <v>19</v>
      </c>
      <c r="F78" s="16" t="s">
        <v>19</v>
      </c>
      <c r="G78" s="16" t="s">
        <v>13</v>
      </c>
      <c r="H78" s="76" t="s">
        <v>15</v>
      </c>
      <c r="I78" s="77"/>
      <c r="J78" s="78"/>
    </row>
    <row r="79" spans="2:10" ht="35.25" customHeight="1">
      <c r="B79" s="27" t="s">
        <v>32</v>
      </c>
      <c r="C79" s="38">
        <f>SUM(C80:C81)</f>
        <v>4842598</v>
      </c>
      <c r="D79" s="76"/>
      <c r="E79" s="77"/>
      <c r="F79" s="77"/>
      <c r="G79" s="77"/>
      <c r="H79" s="77"/>
      <c r="I79" s="77"/>
      <c r="J79" s="78"/>
    </row>
    <row r="80" spans="2:10" ht="35.25" customHeight="1">
      <c r="B80" s="34" t="s">
        <v>54</v>
      </c>
      <c r="C80" s="23">
        <v>4841902</v>
      </c>
      <c r="D80" s="16" t="s">
        <v>4</v>
      </c>
      <c r="E80" s="16" t="s">
        <v>19</v>
      </c>
      <c r="F80" s="16" t="s">
        <v>19</v>
      </c>
      <c r="G80" s="16" t="s">
        <v>10</v>
      </c>
      <c r="H80" s="76" t="s">
        <v>15</v>
      </c>
      <c r="I80" s="77"/>
      <c r="J80" s="78"/>
    </row>
    <row r="81" spans="2:14" ht="35.25" customHeight="1">
      <c r="B81" s="34" t="s">
        <v>101</v>
      </c>
      <c r="C81" s="23">
        <v>696</v>
      </c>
      <c r="D81" s="16" t="s">
        <v>4</v>
      </c>
      <c r="E81" s="16" t="s">
        <v>19</v>
      </c>
      <c r="F81" s="16" t="s">
        <v>19</v>
      </c>
      <c r="G81" s="16" t="s">
        <v>10</v>
      </c>
      <c r="H81" s="76" t="s">
        <v>15</v>
      </c>
      <c r="I81" s="77"/>
      <c r="J81" s="78"/>
    </row>
    <row r="82" spans="2:14" ht="35.25" customHeight="1">
      <c r="B82" s="27" t="s">
        <v>123</v>
      </c>
      <c r="C82" s="38">
        <f>SUM(C83:C83)</f>
        <v>12091.17</v>
      </c>
      <c r="D82" s="76"/>
      <c r="E82" s="77"/>
      <c r="F82" s="77"/>
      <c r="G82" s="77"/>
      <c r="H82" s="77"/>
      <c r="I82" s="77"/>
      <c r="J82" s="78"/>
    </row>
    <row r="83" spans="2:14" ht="35.25" customHeight="1">
      <c r="B83" s="34" t="s">
        <v>125</v>
      </c>
      <c r="C83" s="23">
        <v>12091.17</v>
      </c>
      <c r="D83" s="16" t="s">
        <v>4</v>
      </c>
      <c r="E83" s="16" t="s">
        <v>19</v>
      </c>
      <c r="F83" s="16" t="s">
        <v>19</v>
      </c>
      <c r="G83" s="16" t="s">
        <v>13</v>
      </c>
      <c r="H83" s="76" t="s">
        <v>15</v>
      </c>
      <c r="I83" s="77"/>
      <c r="J83" s="78"/>
    </row>
    <row r="84" spans="2:14" ht="35.25" customHeight="1">
      <c r="B84" s="27" t="s">
        <v>124</v>
      </c>
      <c r="C84" s="38">
        <f>SUM(C85:C85)</f>
        <v>1499</v>
      </c>
      <c r="D84" s="76"/>
      <c r="E84" s="77"/>
      <c r="F84" s="77"/>
      <c r="G84" s="77"/>
      <c r="H84" s="77"/>
      <c r="I84" s="77"/>
      <c r="J84" s="78"/>
    </row>
    <row r="85" spans="2:14" ht="35.25" customHeight="1">
      <c r="B85" s="34" t="s">
        <v>126</v>
      </c>
      <c r="C85" s="23">
        <v>1499</v>
      </c>
      <c r="D85" s="16" t="s">
        <v>4</v>
      </c>
      <c r="E85" s="16" t="s">
        <v>19</v>
      </c>
      <c r="F85" s="16" t="s">
        <v>19</v>
      </c>
      <c r="G85" s="16" t="s">
        <v>13</v>
      </c>
      <c r="H85" s="76" t="s">
        <v>15</v>
      </c>
      <c r="I85" s="77"/>
      <c r="J85" s="78"/>
    </row>
    <row r="86" spans="2:14" ht="52.5" customHeight="1">
      <c r="B86" s="27" t="s">
        <v>33</v>
      </c>
      <c r="C86" s="25">
        <f>SUM(C87:C91)</f>
        <v>606374.58000000007</v>
      </c>
      <c r="D86" s="79"/>
      <c r="E86" s="80"/>
      <c r="F86" s="80"/>
      <c r="G86" s="80"/>
      <c r="H86" s="80"/>
      <c r="I86" s="80"/>
      <c r="J86" s="81"/>
      <c r="L86" s="37"/>
      <c r="N86" s="37"/>
    </row>
    <row r="87" spans="2:14" ht="52.5" customHeight="1">
      <c r="B87" s="3" t="s">
        <v>45</v>
      </c>
      <c r="C87" s="45">
        <v>259550</v>
      </c>
      <c r="D87" s="3" t="s">
        <v>4</v>
      </c>
      <c r="E87" s="3" t="s">
        <v>19</v>
      </c>
      <c r="F87" s="3" t="s">
        <v>19</v>
      </c>
      <c r="G87" s="3" t="s">
        <v>23</v>
      </c>
      <c r="H87" s="82" t="s">
        <v>15</v>
      </c>
      <c r="I87" s="82"/>
      <c r="J87" s="82"/>
    </row>
    <row r="88" spans="2:14" ht="52.5" customHeight="1">
      <c r="B88" s="46" t="s">
        <v>127</v>
      </c>
      <c r="C88" s="45">
        <v>7325.92</v>
      </c>
      <c r="D88" s="3" t="s">
        <v>4</v>
      </c>
      <c r="E88" s="3" t="s">
        <v>19</v>
      </c>
      <c r="F88" s="3" t="s">
        <v>19</v>
      </c>
      <c r="G88" s="3" t="s">
        <v>23</v>
      </c>
      <c r="H88" s="79" t="s">
        <v>15</v>
      </c>
      <c r="I88" s="80"/>
      <c r="J88" s="81"/>
    </row>
    <row r="89" spans="2:14" ht="52.5" customHeight="1">
      <c r="B89" s="46" t="s">
        <v>58</v>
      </c>
      <c r="C89" s="23">
        <v>13621.09</v>
      </c>
      <c r="D89" s="3" t="s">
        <v>4</v>
      </c>
      <c r="E89" s="3" t="s">
        <v>19</v>
      </c>
      <c r="F89" s="2" t="s">
        <v>19</v>
      </c>
      <c r="G89" s="3" t="s">
        <v>23</v>
      </c>
      <c r="H89" s="79" t="s">
        <v>15</v>
      </c>
      <c r="I89" s="80"/>
      <c r="J89" s="81"/>
    </row>
    <row r="90" spans="2:14" ht="52.5" customHeight="1">
      <c r="B90" s="33" t="s">
        <v>102</v>
      </c>
      <c r="C90" s="23">
        <v>275877.63</v>
      </c>
      <c r="D90" s="3" t="s">
        <v>4</v>
      </c>
      <c r="E90" s="3" t="s">
        <v>19</v>
      </c>
      <c r="F90" s="2" t="s">
        <v>19</v>
      </c>
      <c r="G90" s="3" t="s">
        <v>23</v>
      </c>
      <c r="H90" s="79" t="s">
        <v>15</v>
      </c>
      <c r="I90" s="80"/>
      <c r="J90" s="81"/>
    </row>
    <row r="91" spans="2:14" ht="52.5" customHeight="1">
      <c r="B91" s="33" t="s">
        <v>46</v>
      </c>
      <c r="C91" s="23">
        <v>49999.94</v>
      </c>
      <c r="D91" s="3" t="s">
        <v>4</v>
      </c>
      <c r="E91" s="3" t="s">
        <v>19</v>
      </c>
      <c r="F91" s="2" t="s">
        <v>19</v>
      </c>
      <c r="G91" s="3" t="s">
        <v>23</v>
      </c>
      <c r="H91" s="79" t="s">
        <v>15</v>
      </c>
      <c r="I91" s="80"/>
      <c r="J91" s="81"/>
    </row>
    <row r="92" spans="2:14" ht="38.25" customHeight="1">
      <c r="B92" s="27" t="s">
        <v>128</v>
      </c>
      <c r="C92" s="25">
        <f>SUM(C93:C93)</f>
        <v>39440</v>
      </c>
      <c r="D92" s="76"/>
      <c r="E92" s="77"/>
      <c r="F92" s="77"/>
      <c r="G92" s="77"/>
      <c r="H92" s="77"/>
      <c r="I92" s="77"/>
      <c r="J92" s="78"/>
    </row>
    <row r="93" spans="2:14" ht="38.25" customHeight="1">
      <c r="B93" s="33" t="s">
        <v>129</v>
      </c>
      <c r="C93" s="23">
        <v>39440</v>
      </c>
      <c r="D93" s="16" t="s">
        <v>4</v>
      </c>
      <c r="E93" s="16" t="s">
        <v>19</v>
      </c>
      <c r="F93" s="16" t="s">
        <v>19</v>
      </c>
      <c r="G93" s="16" t="s">
        <v>10</v>
      </c>
      <c r="H93" s="76" t="s">
        <v>15</v>
      </c>
      <c r="I93" s="77"/>
      <c r="J93" s="78"/>
    </row>
    <row r="94" spans="2:14" ht="38.25" customHeight="1">
      <c r="B94" s="27" t="s">
        <v>34</v>
      </c>
      <c r="C94" s="25">
        <f>SUM(C95:C95)</f>
        <v>389235</v>
      </c>
      <c r="D94" s="56"/>
      <c r="E94" s="57"/>
      <c r="F94" s="57"/>
      <c r="G94" s="57"/>
      <c r="H94" s="57"/>
      <c r="I94" s="57"/>
      <c r="J94" s="58"/>
    </row>
    <row r="95" spans="2:14" ht="35.25" customHeight="1">
      <c r="B95" s="33" t="s">
        <v>130</v>
      </c>
      <c r="C95" s="23">
        <v>389235</v>
      </c>
      <c r="D95" s="16" t="s">
        <v>4</v>
      </c>
      <c r="E95" s="16" t="s">
        <v>19</v>
      </c>
      <c r="F95" s="16" t="s">
        <v>19</v>
      </c>
      <c r="G95" s="16" t="s">
        <v>10</v>
      </c>
      <c r="H95" s="76" t="s">
        <v>15</v>
      </c>
      <c r="I95" s="77"/>
      <c r="J95" s="78"/>
    </row>
    <row r="96" spans="2:14" ht="38.25" customHeight="1">
      <c r="B96" s="27" t="s">
        <v>47</v>
      </c>
      <c r="C96" s="47">
        <f>SUM(C97:C98)</f>
        <v>36521.370000000003</v>
      </c>
      <c r="D96" s="76"/>
      <c r="E96" s="77"/>
      <c r="F96" s="77"/>
      <c r="G96" s="77"/>
      <c r="H96" s="77"/>
      <c r="I96" s="77"/>
      <c r="J96" s="78"/>
    </row>
    <row r="97" spans="2:10" s="35" customFormat="1" ht="50.25" customHeight="1">
      <c r="B97" s="33" t="s">
        <v>48</v>
      </c>
      <c r="C97" s="36">
        <v>9842.5300000000007</v>
      </c>
      <c r="D97" s="16" t="s">
        <v>4</v>
      </c>
      <c r="E97" s="16" t="s">
        <v>19</v>
      </c>
      <c r="F97" s="16" t="s">
        <v>19</v>
      </c>
      <c r="G97" s="16" t="s">
        <v>50</v>
      </c>
      <c r="H97" s="76" t="s">
        <v>15</v>
      </c>
      <c r="I97" s="77"/>
      <c r="J97" s="78"/>
    </row>
    <row r="98" spans="2:10" s="35" customFormat="1" ht="50.25" customHeight="1">
      <c r="B98" s="33" t="s">
        <v>49</v>
      </c>
      <c r="C98" s="36">
        <v>26678.84</v>
      </c>
      <c r="D98" s="16" t="s">
        <v>4</v>
      </c>
      <c r="E98" s="16" t="s">
        <v>19</v>
      </c>
      <c r="F98" s="16" t="s">
        <v>19</v>
      </c>
      <c r="G98" s="16" t="s">
        <v>50</v>
      </c>
      <c r="H98" s="76" t="s">
        <v>15</v>
      </c>
      <c r="I98" s="77"/>
      <c r="J98" s="77"/>
    </row>
    <row r="99" spans="2:10" s="35" customFormat="1" ht="42.75" customHeight="1">
      <c r="B99" s="27" t="s">
        <v>103</v>
      </c>
      <c r="C99" s="25">
        <f>SUM(C100:C100)</f>
        <v>1187506.6200000001</v>
      </c>
      <c r="D99" s="113"/>
      <c r="E99" s="114"/>
      <c r="F99" s="114"/>
      <c r="G99" s="114"/>
      <c r="H99" s="114"/>
      <c r="I99" s="114"/>
      <c r="J99" s="114"/>
    </row>
    <row r="100" spans="2:10" s="35" customFormat="1" ht="36.75" customHeight="1">
      <c r="B100" s="34" t="s">
        <v>104</v>
      </c>
      <c r="C100" s="23">
        <v>1187506.6200000001</v>
      </c>
      <c r="D100" s="16" t="s">
        <v>4</v>
      </c>
      <c r="E100" s="16" t="s">
        <v>19</v>
      </c>
      <c r="F100" s="16" t="s">
        <v>19</v>
      </c>
      <c r="G100" s="16" t="s">
        <v>105</v>
      </c>
      <c r="H100" s="76" t="s">
        <v>15</v>
      </c>
      <c r="I100" s="77"/>
      <c r="J100" s="78"/>
    </row>
    <row r="101" spans="2:10" s="35" customFormat="1" ht="38.25" customHeight="1">
      <c r="B101" s="27"/>
      <c r="C101" s="25"/>
      <c r="D101" s="113"/>
      <c r="E101" s="114"/>
      <c r="F101" s="114"/>
      <c r="G101" s="114"/>
      <c r="H101" s="114"/>
      <c r="I101" s="114"/>
      <c r="J101" s="116"/>
    </row>
    <row r="102" spans="2:10" s="35" customFormat="1" ht="40.5" customHeight="1">
      <c r="B102" s="34"/>
      <c r="C102" s="23"/>
      <c r="D102" s="31"/>
      <c r="E102" s="31"/>
      <c r="F102" s="31"/>
      <c r="G102" s="31"/>
      <c r="H102" s="113"/>
      <c r="I102" s="114"/>
      <c r="J102" s="116"/>
    </row>
    <row r="103" spans="2:10" ht="35.25" customHeight="1">
      <c r="B103" s="28" t="s">
        <v>6</v>
      </c>
      <c r="C103" s="30">
        <f>C45+C47+C49+C51+C53+C58+C68+C70+C74+C79+C82+C84+C86+C92+C94+C96+C99</f>
        <v>11035936</v>
      </c>
      <c r="D103" s="19"/>
      <c r="E103" s="20"/>
      <c r="F103" s="19"/>
      <c r="G103" s="19"/>
      <c r="H103" s="21"/>
    </row>
    <row r="104" spans="2:10" ht="35" customHeight="1">
      <c r="B104" s="12"/>
      <c r="C104" s="6"/>
      <c r="D104" s="19"/>
      <c r="E104" s="20"/>
      <c r="F104" s="19"/>
      <c r="G104" s="19"/>
      <c r="H104" s="21"/>
    </row>
    <row r="105" spans="2:10" ht="54" customHeight="1">
      <c r="B105" s="15"/>
      <c r="C105" s="15"/>
      <c r="D105" s="15"/>
      <c r="E105" s="71" t="s">
        <v>36</v>
      </c>
      <c r="F105" s="71"/>
      <c r="G105" s="71"/>
      <c r="H105" s="72">
        <v>803200.24</v>
      </c>
      <c r="I105" s="72"/>
      <c r="J105" s="72"/>
    </row>
    <row r="106" spans="2:10" ht="30" customHeight="1">
      <c r="B106" s="27" t="s">
        <v>106</v>
      </c>
      <c r="C106" s="25">
        <f>SUM(C107:C107)</f>
        <v>687849.94</v>
      </c>
      <c r="D106" s="73"/>
      <c r="E106" s="74"/>
      <c r="F106" s="74"/>
      <c r="G106" s="74"/>
      <c r="H106" s="74"/>
      <c r="I106" s="74"/>
      <c r="J106" s="75"/>
    </row>
    <row r="107" spans="2:10" ht="49.5" customHeight="1">
      <c r="B107" s="34" t="s">
        <v>59</v>
      </c>
      <c r="C107" s="18">
        <v>687849.94</v>
      </c>
      <c r="D107" s="5" t="s">
        <v>4</v>
      </c>
      <c r="E107" s="16" t="s">
        <v>19</v>
      </c>
      <c r="F107" s="16" t="s">
        <v>19</v>
      </c>
      <c r="G107" s="22" t="s">
        <v>50</v>
      </c>
      <c r="H107" s="76" t="s">
        <v>15</v>
      </c>
      <c r="I107" s="77"/>
      <c r="J107" s="78"/>
    </row>
    <row r="108" spans="2:10" ht="49.5" customHeight="1">
      <c r="B108" s="27" t="s">
        <v>107</v>
      </c>
      <c r="C108" s="25">
        <f>SUM(C109:C109)</f>
        <v>293.7</v>
      </c>
      <c r="D108" s="76"/>
      <c r="E108" s="77"/>
      <c r="F108" s="77"/>
      <c r="G108" s="77"/>
      <c r="H108" s="77"/>
      <c r="I108" s="77"/>
      <c r="J108" s="78"/>
    </row>
    <row r="109" spans="2:10" ht="49.5" customHeight="1">
      <c r="B109" s="34" t="s">
        <v>60</v>
      </c>
      <c r="C109" s="23">
        <v>293.7</v>
      </c>
      <c r="D109" s="5" t="s">
        <v>4</v>
      </c>
      <c r="E109" s="16" t="s">
        <v>19</v>
      </c>
      <c r="F109" s="16" t="s">
        <v>19</v>
      </c>
      <c r="G109" s="22" t="s">
        <v>50</v>
      </c>
      <c r="H109" s="76" t="s">
        <v>15</v>
      </c>
      <c r="I109" s="77"/>
      <c r="J109" s="78"/>
    </row>
    <row r="110" spans="2:10" ht="41.25" customHeight="1">
      <c r="B110" s="27" t="s">
        <v>108</v>
      </c>
      <c r="C110" s="25">
        <f>SUM(C111:C111)</f>
        <v>115056.6</v>
      </c>
      <c r="D110" s="76"/>
      <c r="E110" s="77"/>
      <c r="F110" s="77"/>
      <c r="G110" s="77"/>
      <c r="H110" s="77"/>
      <c r="I110" s="77"/>
      <c r="J110" s="78"/>
    </row>
    <row r="111" spans="2:10" ht="41.25" customHeight="1">
      <c r="B111" s="34" t="s">
        <v>61</v>
      </c>
      <c r="C111" s="23">
        <v>115056.6</v>
      </c>
      <c r="D111" s="5" t="s">
        <v>4</v>
      </c>
      <c r="E111" s="16" t="s">
        <v>19</v>
      </c>
      <c r="F111" s="16" t="s">
        <v>19</v>
      </c>
      <c r="G111" s="22" t="s">
        <v>50</v>
      </c>
      <c r="H111" s="76" t="s">
        <v>15</v>
      </c>
      <c r="I111" s="77"/>
      <c r="J111" s="78"/>
    </row>
    <row r="112" spans="2:10" ht="34.5" customHeight="1">
      <c r="B112" s="28" t="s">
        <v>11</v>
      </c>
      <c r="C112" s="30">
        <f>C106+C108+C110</f>
        <v>803200.23999999987</v>
      </c>
      <c r="D112" s="17"/>
      <c r="E112" s="17"/>
      <c r="F112" s="17"/>
      <c r="G112" s="17"/>
      <c r="H112" s="17"/>
    </row>
    <row r="113" spans="2:10" ht="37.5" customHeight="1">
      <c r="B113" s="17"/>
      <c r="C113" s="17"/>
      <c r="D113" s="17"/>
      <c r="E113" s="17"/>
      <c r="F113" s="17"/>
      <c r="G113" s="17"/>
      <c r="H113" s="17"/>
    </row>
    <row r="114" spans="2:10" ht="39.5" customHeight="1">
      <c r="B114" s="15"/>
      <c r="C114" s="15"/>
      <c r="D114" s="15"/>
      <c r="E114" s="71" t="s">
        <v>35</v>
      </c>
      <c r="F114" s="71"/>
      <c r="G114" s="71"/>
      <c r="H114" s="72">
        <v>50979.02</v>
      </c>
      <c r="I114" s="72"/>
      <c r="J114" s="72"/>
    </row>
    <row r="115" spans="2:10" ht="28.5" customHeight="1">
      <c r="B115" s="27" t="s">
        <v>5</v>
      </c>
      <c r="C115" s="25">
        <f>SUM(C116)</f>
        <v>50979.02</v>
      </c>
      <c r="D115" s="73"/>
      <c r="E115" s="74"/>
      <c r="F115" s="74"/>
      <c r="G115" s="74"/>
      <c r="H115" s="74"/>
      <c r="I115" s="74"/>
      <c r="J115" s="75"/>
    </row>
    <row r="116" spans="2:10" ht="45" customHeight="1">
      <c r="B116" s="34" t="s">
        <v>61</v>
      </c>
      <c r="C116" s="18">
        <v>50979.02</v>
      </c>
      <c r="D116" s="5" t="s">
        <v>4</v>
      </c>
      <c r="E116" s="16" t="s">
        <v>19</v>
      </c>
      <c r="F116" s="16" t="s">
        <v>19</v>
      </c>
      <c r="G116" s="22" t="s">
        <v>14</v>
      </c>
      <c r="H116" s="76" t="s">
        <v>15</v>
      </c>
      <c r="I116" s="77"/>
      <c r="J116" s="78"/>
    </row>
    <row r="117" spans="2:10" ht="28.5" customHeight="1">
      <c r="B117" s="28" t="s">
        <v>16</v>
      </c>
      <c r="C117" s="30">
        <f>+C115</f>
        <v>50979.02</v>
      </c>
      <c r="D117" s="17"/>
      <c r="E117" s="17"/>
      <c r="F117" s="17"/>
      <c r="G117" s="17"/>
      <c r="H117" s="17"/>
    </row>
    <row r="118" spans="2:10" ht="43.5" customHeight="1">
      <c r="B118" s="12" t="s">
        <v>133</v>
      </c>
      <c r="C118" s="6"/>
      <c r="D118" s="17"/>
      <c r="E118" s="17"/>
      <c r="F118" s="17"/>
      <c r="G118" s="17"/>
      <c r="H118" s="17"/>
    </row>
    <row r="119" spans="2:10" ht="42.5" customHeight="1">
      <c r="B119" s="15"/>
      <c r="C119" s="15"/>
      <c r="D119" s="15"/>
      <c r="E119" s="71" t="s">
        <v>131</v>
      </c>
      <c r="F119" s="71"/>
      <c r="G119" s="71"/>
      <c r="H119" s="72">
        <v>11112000</v>
      </c>
      <c r="I119" s="72"/>
      <c r="J119" s="72"/>
    </row>
    <row r="120" spans="2:10" ht="51.5" customHeight="1">
      <c r="B120" s="27" t="s">
        <v>90</v>
      </c>
      <c r="C120" s="25">
        <f>SUM(C121:C127)</f>
        <v>11112000</v>
      </c>
      <c r="D120" s="73"/>
      <c r="E120" s="74"/>
      <c r="F120" s="74"/>
      <c r="G120" s="74"/>
      <c r="H120" s="74"/>
      <c r="I120" s="74"/>
      <c r="J120" s="75"/>
    </row>
    <row r="121" spans="2:10" ht="63.5" customHeight="1">
      <c r="B121" s="53" t="s">
        <v>132</v>
      </c>
      <c r="C121" s="54">
        <v>2847803.65</v>
      </c>
      <c r="D121" s="43" t="s">
        <v>4</v>
      </c>
      <c r="E121" s="43" t="s">
        <v>19</v>
      </c>
      <c r="F121" s="43" t="s">
        <v>19</v>
      </c>
      <c r="G121" s="60" t="s">
        <v>153</v>
      </c>
      <c r="H121" s="65">
        <v>136</v>
      </c>
      <c r="I121" s="66"/>
      <c r="J121" s="67"/>
    </row>
    <row r="122" spans="2:10" ht="43.5" customHeight="1">
      <c r="B122" s="53" t="s">
        <v>138</v>
      </c>
      <c r="C122" s="54">
        <v>1688444.25</v>
      </c>
      <c r="D122" s="43" t="s">
        <v>4</v>
      </c>
      <c r="E122" s="43" t="s">
        <v>19</v>
      </c>
      <c r="F122" s="43" t="s">
        <v>19</v>
      </c>
      <c r="G122" s="60" t="s">
        <v>154</v>
      </c>
      <c r="H122" s="65">
        <v>55</v>
      </c>
      <c r="I122" s="66"/>
      <c r="J122" s="67"/>
    </row>
    <row r="123" spans="2:10" ht="48.5" customHeight="1">
      <c r="B123" s="53" t="s">
        <v>139</v>
      </c>
      <c r="C123" s="54">
        <v>270226.56</v>
      </c>
      <c r="D123" s="43" t="s">
        <v>4</v>
      </c>
      <c r="E123" s="43" t="s">
        <v>19</v>
      </c>
      <c r="F123" s="43" t="s">
        <v>19</v>
      </c>
      <c r="G123" s="60" t="s">
        <v>155</v>
      </c>
      <c r="H123" s="65">
        <v>55</v>
      </c>
      <c r="I123" s="66"/>
      <c r="J123" s="67"/>
    </row>
    <row r="124" spans="2:10" ht="49.5" customHeight="1">
      <c r="B124" s="53" t="s">
        <v>140</v>
      </c>
      <c r="C124" s="54">
        <v>660971.43000000005</v>
      </c>
      <c r="D124" s="43" t="s">
        <v>4</v>
      </c>
      <c r="E124" s="43" t="s">
        <v>19</v>
      </c>
      <c r="F124" s="43" t="s">
        <v>19</v>
      </c>
      <c r="G124" s="60" t="s">
        <v>156</v>
      </c>
      <c r="H124" s="65">
        <v>561</v>
      </c>
      <c r="I124" s="66"/>
      <c r="J124" s="67"/>
    </row>
    <row r="125" spans="2:10" ht="67" customHeight="1">
      <c r="B125" s="53" t="s">
        <v>134</v>
      </c>
      <c r="C125" s="54">
        <v>2589946.35</v>
      </c>
      <c r="D125" s="43" t="s">
        <v>4</v>
      </c>
      <c r="E125" s="43" t="s">
        <v>19</v>
      </c>
      <c r="F125" s="43" t="s">
        <v>19</v>
      </c>
      <c r="G125" s="60" t="s">
        <v>157</v>
      </c>
      <c r="H125" s="65">
        <v>561</v>
      </c>
      <c r="I125" s="66"/>
      <c r="J125" s="67"/>
    </row>
    <row r="126" spans="2:10" ht="49.5" customHeight="1">
      <c r="B126" s="53" t="s">
        <v>135</v>
      </c>
      <c r="C126" s="54">
        <v>2109509</v>
      </c>
      <c r="D126" s="43" t="s">
        <v>4</v>
      </c>
      <c r="E126" s="43" t="s">
        <v>19</v>
      </c>
      <c r="F126" s="43" t="s">
        <v>19</v>
      </c>
      <c r="G126" s="60" t="s">
        <v>158</v>
      </c>
      <c r="H126" s="65">
        <v>883</v>
      </c>
      <c r="I126" s="66"/>
      <c r="J126" s="67"/>
    </row>
    <row r="127" spans="2:10" ht="61" customHeight="1">
      <c r="B127" s="53" t="s">
        <v>136</v>
      </c>
      <c r="C127" s="54">
        <v>945098.76</v>
      </c>
      <c r="D127" s="43" t="s">
        <v>4</v>
      </c>
      <c r="E127" s="43" t="s">
        <v>19</v>
      </c>
      <c r="F127" s="43" t="s">
        <v>19</v>
      </c>
      <c r="G127" s="60" t="s">
        <v>159</v>
      </c>
      <c r="H127" s="65">
        <v>1520</v>
      </c>
      <c r="I127" s="66"/>
      <c r="J127" s="67"/>
    </row>
    <row r="128" spans="2:10" ht="47.25" customHeight="1">
      <c r="B128" s="28" t="s">
        <v>137</v>
      </c>
      <c r="C128" s="30">
        <f>+C120</f>
        <v>11112000</v>
      </c>
      <c r="D128" s="17"/>
      <c r="E128" s="17"/>
      <c r="F128" s="17"/>
      <c r="G128" s="17"/>
      <c r="H128" s="17"/>
    </row>
    <row r="129" spans="2:10" ht="47.25" customHeight="1">
      <c r="B129" s="62"/>
      <c r="C129" s="63"/>
      <c r="D129" s="17"/>
      <c r="E129" s="17"/>
      <c r="F129" s="17"/>
      <c r="G129" s="17"/>
      <c r="H129" s="17"/>
    </row>
    <row r="130" spans="2:10" ht="47.25" customHeight="1">
      <c r="B130" s="62"/>
      <c r="C130" s="63"/>
      <c r="D130" s="17"/>
      <c r="E130" s="17"/>
      <c r="F130" s="17"/>
      <c r="G130" s="17"/>
      <c r="H130" s="17"/>
    </row>
    <row r="131" spans="2:10" ht="47.25" customHeight="1">
      <c r="B131" s="62"/>
      <c r="C131" s="63"/>
      <c r="D131" s="17"/>
      <c r="E131" s="17"/>
      <c r="F131" s="17"/>
      <c r="G131" s="17"/>
      <c r="H131" s="17"/>
    </row>
    <row r="132" spans="2:10" ht="47.25" customHeight="1">
      <c r="B132" s="62"/>
      <c r="C132" s="63"/>
      <c r="D132" s="17"/>
      <c r="E132" s="17"/>
      <c r="F132" s="17"/>
      <c r="G132" s="17"/>
      <c r="H132" s="17"/>
    </row>
    <row r="133" spans="2:10" ht="47.25" customHeight="1">
      <c r="B133" s="11"/>
      <c r="C133" s="11"/>
      <c r="D133" s="11"/>
      <c r="E133" s="11"/>
      <c r="F133" s="11"/>
      <c r="G133" s="11"/>
      <c r="H133" s="11"/>
    </row>
    <row r="134" spans="2:10" ht="37.5" customHeight="1">
      <c r="B134" s="61" t="s">
        <v>160</v>
      </c>
      <c r="E134" s="64" t="s">
        <v>162</v>
      </c>
      <c r="F134" s="64"/>
      <c r="G134" s="64"/>
      <c r="H134" s="64"/>
      <c r="I134" s="64"/>
      <c r="J134" s="64"/>
    </row>
    <row r="135" spans="2:10" ht="34" customHeight="1">
      <c r="B135" s="61" t="s">
        <v>161</v>
      </c>
      <c r="E135" s="64" t="s">
        <v>163</v>
      </c>
      <c r="F135" s="64"/>
      <c r="G135" s="64"/>
      <c r="H135" s="64"/>
      <c r="I135" s="64"/>
      <c r="J135" s="64"/>
    </row>
  </sheetData>
  <mergeCells count="125">
    <mergeCell ref="E134:J134"/>
    <mergeCell ref="H23:J23"/>
    <mergeCell ref="H24:J24"/>
    <mergeCell ref="H39:J39"/>
    <mergeCell ref="H40:J40"/>
    <mergeCell ref="D82:J82"/>
    <mergeCell ref="H85:J85"/>
    <mergeCell ref="H60:J60"/>
    <mergeCell ref="H61:J61"/>
    <mergeCell ref="H25:J25"/>
    <mergeCell ref="D68:J68"/>
    <mergeCell ref="D74:J74"/>
    <mergeCell ref="D79:J79"/>
    <mergeCell ref="H48:J48"/>
    <mergeCell ref="H62:J62"/>
    <mergeCell ref="H63:J63"/>
    <mergeCell ref="D70:J70"/>
    <mergeCell ref="E44:G44"/>
    <mergeCell ref="D47:J47"/>
    <mergeCell ref="D49:J49"/>
    <mergeCell ref="D53:J53"/>
    <mergeCell ref="D58:J58"/>
    <mergeCell ref="D51:J51"/>
    <mergeCell ref="H46:J46"/>
    <mergeCell ref="H69:J69"/>
    <mergeCell ref="H50:J50"/>
    <mergeCell ref="H54:J54"/>
    <mergeCell ref="H57:J57"/>
    <mergeCell ref="H71:J71"/>
    <mergeCell ref="H64:J64"/>
    <mergeCell ref="H66:J66"/>
    <mergeCell ref="H76:J76"/>
    <mergeCell ref="H59:J59"/>
    <mergeCell ref="B1:J1"/>
    <mergeCell ref="B2:J2"/>
    <mergeCell ref="B3:J3"/>
    <mergeCell ref="E6:G6"/>
    <mergeCell ref="H6:J6"/>
    <mergeCell ref="H111:J111"/>
    <mergeCell ref="H97:J97"/>
    <mergeCell ref="D99:J99"/>
    <mergeCell ref="D106:J106"/>
    <mergeCell ref="H107:J107"/>
    <mergeCell ref="D108:J108"/>
    <mergeCell ref="D110:J110"/>
    <mergeCell ref="H44:J44"/>
    <mergeCell ref="D45:J45"/>
    <mergeCell ref="H55:J55"/>
    <mergeCell ref="H52:J52"/>
    <mergeCell ref="E105:G105"/>
    <mergeCell ref="H105:J105"/>
    <mergeCell ref="D96:J96"/>
    <mergeCell ref="H102:J102"/>
    <mergeCell ref="D101:J101"/>
    <mergeCell ref="H109:J109"/>
    <mergeCell ref="H98:J98"/>
    <mergeCell ref="H100:J100"/>
    <mergeCell ref="B8:B10"/>
    <mergeCell ref="C8:C10"/>
    <mergeCell ref="D8:F8"/>
    <mergeCell ref="H11:J11"/>
    <mergeCell ref="H22:J22"/>
    <mergeCell ref="H18:J18"/>
    <mergeCell ref="H19:J19"/>
    <mergeCell ref="H20:J20"/>
    <mergeCell ref="H21:J21"/>
    <mergeCell ref="G8:G10"/>
    <mergeCell ref="H8:J10"/>
    <mergeCell ref="D9:D10"/>
    <mergeCell ref="E9:E10"/>
    <mergeCell ref="F9:F10"/>
    <mergeCell ref="H12:J12"/>
    <mergeCell ref="H14:J14"/>
    <mergeCell ref="H13:J13"/>
    <mergeCell ref="H15:J15"/>
    <mergeCell ref="H16:J16"/>
    <mergeCell ref="H17:J17"/>
    <mergeCell ref="H26:J26"/>
    <mergeCell ref="H27:J27"/>
    <mergeCell ref="H28:J28"/>
    <mergeCell ref="H29:J29"/>
    <mergeCell ref="H30:J30"/>
    <mergeCell ref="H83:J83"/>
    <mergeCell ref="H93:J93"/>
    <mergeCell ref="H67:J67"/>
    <mergeCell ref="H56:J56"/>
    <mergeCell ref="H72:J72"/>
    <mergeCell ref="H73:J73"/>
    <mergeCell ref="H77:J77"/>
    <mergeCell ref="D84:J84"/>
    <mergeCell ref="H88:J88"/>
    <mergeCell ref="E35:G35"/>
    <mergeCell ref="H35:J35"/>
    <mergeCell ref="D36:J36"/>
    <mergeCell ref="H37:J37"/>
    <mergeCell ref="H38:J38"/>
    <mergeCell ref="H65:J65"/>
    <mergeCell ref="H80:J80"/>
    <mergeCell ref="D86:J86"/>
    <mergeCell ref="D92:J92"/>
    <mergeCell ref="H90:J90"/>
    <mergeCell ref="E135:J135"/>
    <mergeCell ref="H127:J127"/>
    <mergeCell ref="H125:J125"/>
    <mergeCell ref="H126:J126"/>
    <mergeCell ref="H123:J123"/>
    <mergeCell ref="H31:J31"/>
    <mergeCell ref="H32:J32"/>
    <mergeCell ref="E119:G119"/>
    <mergeCell ref="H119:J119"/>
    <mergeCell ref="D120:J120"/>
    <mergeCell ref="E114:G114"/>
    <mergeCell ref="H114:J114"/>
    <mergeCell ref="D115:J115"/>
    <mergeCell ref="H116:J116"/>
    <mergeCell ref="H121:J121"/>
    <mergeCell ref="H122:J122"/>
    <mergeCell ref="H124:J124"/>
    <mergeCell ref="H95:J95"/>
    <mergeCell ref="H78:J78"/>
    <mergeCell ref="H81:J81"/>
    <mergeCell ref="H89:J89"/>
    <mergeCell ref="H91:J91"/>
    <mergeCell ref="H87:J87"/>
    <mergeCell ref="H75:J75"/>
  </mergeCells>
  <pageMargins left="0.23622047244094491" right="0.23622047244094491" top="0.74803149606299213" bottom="0.74803149606299213" header="0.31496062992125984" footer="0.31496062992125984"/>
  <pageSetup scale="4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4T 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Planeacion</cp:lastModifiedBy>
  <cp:lastPrinted>2026-01-29T18:49:46Z</cp:lastPrinted>
  <dcterms:created xsi:type="dcterms:W3CDTF">2019-07-29T16:49:37Z</dcterms:created>
  <dcterms:modified xsi:type="dcterms:W3CDTF">2026-01-29T20:13:08Z</dcterms:modified>
</cp:coreProperties>
</file>