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<sst xmlns="http://schemas.openxmlformats.org/spreadsheetml/2006/main" count="127" uniqueCount="124">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</sst>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87</xdr:row>
      <xdr:rowOff>38100</xdr:rowOff>
    </xdr:from>
    <xdr:to>
      <xdr:col>1</xdr:col>
      <xdr:colOff>2667000</xdr:colOff>
      <xdr:row>92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85725" y="16087725"/>
          <a:ext cx="2667000" cy="914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B.R.MARIA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752475</xdr:colOff>
      <xdr:row>87</xdr:row>
      <xdr:rowOff>0</xdr:rowOff>
    </xdr:from>
    <xdr:to>
      <xdr:col>5</xdr:col>
      <xdr:colOff>676275</xdr:colOff>
      <xdr:row>91</xdr:row>
      <xdr:rowOff>152400</xdr:rowOff>
    </xdr:to>
    <xdr:sp>
      <xdr:nvSpPr>
        <xdr:cNvPr id="2" name="Rectángulo 2"/>
        <xdr:cNvSpPr>
          <a:spLocks/>
        </xdr:cNvSpPr>
      </xdr:nvSpPr>
      <xdr:spPr>
        <a:xfrm>
          <a:off x="4600575" y="16049625"/>
          <a:ext cx="5867400" cy="914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H87" sqref="H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45566.16</v>
      </c>
      <c r="D9" s="9">
        <f>SUM(D10:D16)</f>
        <v>28480.82</v>
      </c>
      <c r="E9" s="11" t="s">
        <v>8</v>
      </c>
      <c r="F9" s="9">
        <f>SUM(F10:F18)</f>
        <v>18047.79</v>
      </c>
      <c r="G9" s="9">
        <f>SUM(G10:G18)</f>
        <v>104889.99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45566.16</v>
      </c>
      <c r="D11" s="9">
        <v>28480.82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18047.79</v>
      </c>
      <c r="G16" s="9">
        <v>104889.99</v>
      </c>
    </row>
    <row r="17" spans="2:7" ht="12.75">
      <c r="B17" s="10" t="s">
        <v>23</v>
      </c>
      <c r="C17" s="9">
        <f>SUM(C18:C24)</f>
        <v>207633.59</v>
      </c>
      <c r="D17" s="9">
        <f>SUM(D18:D24)</f>
        <v>191009.63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207633.59</v>
      </c>
      <c r="D20" s="9">
        <v>191009.63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29500</v>
      </c>
      <c r="D25" s="9">
        <f>SUM(D26:D30)</f>
        <v>29500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29500</v>
      </c>
      <c r="D26" s="9">
        <v>29500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282699.75</v>
      </c>
      <c r="D47" s="9">
        <f>D9+D17+D25+D31+D37+D38+D41</f>
        <v>248990.45</v>
      </c>
      <c r="E47" s="8" t="s">
        <v>82</v>
      </c>
      <c r="F47" s="9">
        <f>F9+F19+F23+F26+F27+F31+F38+F42</f>
        <v>18047.79</v>
      </c>
      <c r="G47" s="9">
        <f>G9+G19+G23+G26+G27+G31+G38+G42</f>
        <v>104889.99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509092.56</v>
      </c>
      <c r="D52" s="9">
        <v>509092.56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1019688.7</v>
      </c>
      <c r="D53" s="9">
        <v>1019688.7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20822.8</v>
      </c>
      <c r="D54" s="9">
        <v>20822.8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-642223.54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255770.79</v>
      </c>
      <c r="G59" s="9">
        <f>G47+G57</f>
        <v>342612.99</v>
      </c>
    </row>
    <row r="60" spans="2:7" ht="25.5">
      <c r="B60" s="6" t="s">
        <v>102</v>
      </c>
      <c r="C60" s="9">
        <f>SUM(C50:C58)</f>
        <v>907380.52</v>
      </c>
      <c r="D60" s="9">
        <f>SUM(D50:D58)</f>
        <v>907380.52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1190080.27</v>
      </c>
      <c r="D62" s="9">
        <f>D47+D60</f>
        <v>1156370.97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934309.48</v>
      </c>
      <c r="G68" s="9">
        <f>SUM(G69:G73)</f>
        <v>813757.98</v>
      </c>
    </row>
    <row r="69" spans="2:7" ht="12.75">
      <c r="B69" s="10"/>
      <c r="C69" s="9"/>
      <c r="D69" s="9"/>
      <c r="E69" s="11" t="s">
        <v>110</v>
      </c>
      <c r="F69" s="9">
        <v>120551.5</v>
      </c>
      <c r="G69" s="9">
        <v>-78314.64</v>
      </c>
    </row>
    <row r="70" spans="2:7" ht="12.75">
      <c r="B70" s="10"/>
      <c r="C70" s="9"/>
      <c r="D70" s="9"/>
      <c r="E70" s="11" t="s">
        <v>111</v>
      </c>
      <c r="F70" s="9">
        <v>1455981.52</v>
      </c>
      <c r="G70" s="9">
        <v>1534296.16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-642223.54</v>
      </c>
      <c r="G73" s="9">
        <v>-642223.54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934309.48</v>
      </c>
      <c r="G79" s="9">
        <f>G63+G68+G75</f>
        <v>813757.98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1190080.27</v>
      </c>
      <c r="G81" s="9">
        <f>G59+G79</f>
        <v>1156370.97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2016-12-20T19:33:34Z</cp:lastPrinted>
  <dcterms:created xsi:type="dcterms:W3CDTF">2016-10-11T18:36:49Z</dcterms:created>
  <dcterms:modified xsi:type="dcterms:W3CDTF">2021-09-24T20:17:47Z</dcterms:modified>
  <cp:category/>
  <cp:version/>
  <cp:contentType/>
  <cp:contentStatus/>
</cp:coreProperties>
</file>