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<sst xmlns="http://schemas.openxmlformats.org/spreadsheetml/2006/main" count="127" uniqueCount="124">
  <si>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</si>
  <si>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</si>
  <si>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</si>
  <si>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</si>
  <si>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</si>
  <si>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</si>
  <si>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</si>
  <si>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</si>
  <si>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</si>
  <si>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</si>
  <si>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</si>
  <si>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</si>
  <si>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</si>
  <si>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</si>
  <si>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</si>
  <si>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</si>
  <si>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</si>
  <si>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</si>
  <si>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</si>
  <si>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</si>
  <si>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</si>
  <si>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</si>
  <si>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</si>
  <si>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</si>
  <si>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</si>
  <si>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</si>
  <si>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</si>
  <si>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</si>
  <si>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</si>
  <si>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</si>
  <si>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</si>
  <si>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</si>
  <si>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</si>
  <si>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</si>
  <si>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</si>
  <si>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</si>
  <si>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</si>
  <si>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</si>
  <si>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</si>
  <si>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</si>
  <si>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</si>
  <si>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</si>
  <si>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</si>
  <si>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</si>
  <si>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</si>
  <si>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</si>
  <si>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</si>
  <si>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</si>
  <si>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</si>
  <si>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</si>
  <si>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</si>
  <si>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</si>
  <si>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</si>
  <si>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</si>
  <si>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</si>
  <si>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</si>
  <si>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</si>
  <si>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</si>
  <si>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</si>
  <si>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</si>
  <si>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</si>
  <si>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</si>
  <si>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</si>
  <si>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</si>
  <si>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</si>
  <si>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</si>
  <si>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</si>
  <si>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</si>
  <si>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</si>
  <si>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</si>
  <si>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</si>
  <si>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</si>
  <si>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</si>
  <si>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</si>
  <si>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</si>
  <si>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</si>
  <si>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</si>
  <si>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</si>
  <si>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</si>
  <si>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</si>
  <si>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</si>
  <si>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</si>
  <si>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</si>
  <si>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</si>
  <si>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</si>
  <si>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</si>
  <si>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</si>
  <si>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</si>
  <si>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</si>
  <si>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</si>
  <si>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</si>
  <si>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</si>
  <si>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</si>
  <si>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</si>
  <si>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</si>
  <si>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</si>
  <si>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</si>
  <si>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</si>
  <si>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</si>
  <si>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</si>
  <si>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</si>
  <si>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</si>
  <si>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</si>
  <si>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</si>
  <si>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</si>
  <si>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</si>
  <si>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</si>
  <si>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</si>
  <si>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</si>
  <si>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</si>
  <si>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</si>
  <si>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</si>
  <si>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</si>
  <si>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</si>
  <si>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</si>
  <si>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</si>
  <si>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</si>
  <si>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</si>
  <si>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</si>
  <si>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</si>
  <si>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Tenabo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</si>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</sst>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1</xdr:row>
      <xdr:rowOff>66675</xdr:rowOff>
    </xdr:from>
    <xdr:to>
      <xdr:col>1</xdr:col>
      <xdr:colOff>1981200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2381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2314575</xdr:colOff>
      <xdr:row>1</xdr:row>
      <xdr:rowOff>95250</xdr:rowOff>
    </xdr:from>
    <xdr:to>
      <xdr:col>4</xdr:col>
      <xdr:colOff>3219450</xdr:colOff>
      <xdr:row>4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266700"/>
          <a:ext cx="904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84</xdr:row>
      <xdr:rowOff>76200</xdr:rowOff>
    </xdr:from>
    <xdr:to>
      <xdr:col>1</xdr:col>
      <xdr:colOff>3609975</xdr:colOff>
      <xdr:row>88</xdr:row>
      <xdr:rowOff>47625</xdr:rowOff>
    </xdr:to>
    <xdr:sp>
      <xdr:nvSpPr>
        <xdr:cNvPr id="3" name="Rectángulo 5"/>
        <xdr:cNvSpPr>
          <a:spLocks/>
        </xdr:cNvSpPr>
      </xdr:nvSpPr>
      <xdr:spPr>
        <a:xfrm>
          <a:off x="1028700" y="15554325"/>
          <a:ext cx="2667000" cy="7334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B.R.MARIA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LOURDES VENTURA CHAN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4</xdr:col>
      <xdr:colOff>419100</xdr:colOff>
      <xdr:row>83</xdr:row>
      <xdr:rowOff>180975</xdr:rowOff>
    </xdr:from>
    <xdr:to>
      <xdr:col>4</xdr:col>
      <xdr:colOff>3086100</xdr:colOff>
      <xdr:row>87</xdr:row>
      <xdr:rowOff>142875</xdr:rowOff>
    </xdr:to>
    <xdr:sp>
      <xdr:nvSpPr>
        <xdr:cNvPr id="4" name="Rectángulo 6"/>
        <xdr:cNvSpPr>
          <a:spLocks/>
        </xdr:cNvSpPr>
      </xdr:nvSpPr>
      <xdr:spPr>
        <a:xfrm>
          <a:off x="6248400" y="15468600"/>
          <a:ext cx="2667000" cy="7239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CARLOS EFRAIN CHI 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6" activePane="bottomLeft" state="frozen"/>
      <selection pane="topLeft" activeCell="A1" sqref="A1"/>
      <selection pane="bottomLeft" activeCell="B84" sqref="B8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24149.94</v>
      </c>
      <c r="D9" s="9">
        <f>SUM(D10:D16)</f>
        <v>44141.58</v>
      </c>
      <c r="E9" s="11" t="s">
        <v>8</v>
      </c>
      <c r="F9" s="9">
        <f>SUM(F10:F18)</f>
        <v>192594.25</v>
      </c>
      <c r="G9" s="9">
        <f>SUM(G10:G18)</f>
        <v>74654.85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150000</v>
      </c>
      <c r="G10" s="9">
        <v>0</v>
      </c>
    </row>
    <row r="11" spans="2:7" ht="12.75">
      <c r="B11" s="12" t="s">
        <v>11</v>
      </c>
      <c r="C11" s="9">
        <v>24149.94</v>
      </c>
      <c r="D11" s="9">
        <v>44141.58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42594.25</v>
      </c>
      <c r="G16" s="9">
        <v>74654.85</v>
      </c>
    </row>
    <row r="17" spans="2:7" ht="12.75">
      <c r="B17" s="10" t="s">
        <v>23</v>
      </c>
      <c r="C17" s="9">
        <f>SUM(C18:C24)</f>
        <v>322993.2</v>
      </c>
      <c r="D17" s="9">
        <f>SUM(D18:D24)</f>
        <v>225769.37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322993.2</v>
      </c>
      <c r="D20" s="9">
        <v>225769.37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29500</v>
      </c>
      <c r="D25" s="9">
        <f>SUM(D26:D30)</f>
        <v>29500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29500</v>
      </c>
      <c r="D26" s="9">
        <v>29500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376643.14</v>
      </c>
      <c r="D47" s="9">
        <f>D9+D17+D25+D31+D37+D38+D41</f>
        <v>299410.95</v>
      </c>
      <c r="E47" s="8" t="s">
        <v>82</v>
      </c>
      <c r="F47" s="9">
        <f>F9+F19+F23+F26+F27+F31+F38+F42</f>
        <v>192594.25</v>
      </c>
      <c r="G47" s="9">
        <f>G9+G19+G23+G26+G27+G31+G38+G42</f>
        <v>74654.85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509092.56</v>
      </c>
      <c r="D52" s="9">
        <v>509092.56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1019688.7</v>
      </c>
      <c r="D53" s="9">
        <v>1019688.7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20822.8</v>
      </c>
      <c r="D54" s="9">
        <v>20822.8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-642223.54</v>
      </c>
      <c r="D55" s="9">
        <v>-642223.54</v>
      </c>
      <c r="E55" s="11" t="s">
        <v>96</v>
      </c>
      <c r="F55" s="9">
        <v>237723</v>
      </c>
      <c r="G55" s="9">
        <v>237723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237723</v>
      </c>
      <c r="G57" s="9">
        <f>SUM(G50:G55)</f>
        <v>237723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430317.25</v>
      </c>
      <c r="G59" s="9">
        <f>G47+G57</f>
        <v>312377.85</v>
      </c>
    </row>
    <row r="60" spans="2:7" ht="25.5">
      <c r="B60" s="6" t="s">
        <v>102</v>
      </c>
      <c r="C60" s="9">
        <f>SUM(C50:C58)</f>
        <v>907380.52</v>
      </c>
      <c r="D60" s="9">
        <f>SUM(D50:D58)</f>
        <v>907380.52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1284023.6600000001</v>
      </c>
      <c r="D62" s="9">
        <f>D47+D60</f>
        <v>1206791.47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853706.4099999999</v>
      </c>
      <c r="G68" s="9">
        <f>SUM(G69:G73)</f>
        <v>894413.6199999999</v>
      </c>
    </row>
    <row r="69" spans="2:7" ht="12.75">
      <c r="B69" s="10"/>
      <c r="C69" s="9"/>
      <c r="D69" s="9"/>
      <c r="E69" s="11" t="s">
        <v>110</v>
      </c>
      <c r="F69" s="9">
        <v>-38316.21</v>
      </c>
      <c r="G69" s="9">
        <v>30453.39</v>
      </c>
    </row>
    <row r="70" spans="2:7" ht="12.75">
      <c r="B70" s="10"/>
      <c r="C70" s="9"/>
      <c r="D70" s="9"/>
      <c r="E70" s="11" t="s">
        <v>111</v>
      </c>
      <c r="F70" s="9">
        <v>1534246.16</v>
      </c>
      <c r="G70" s="9">
        <v>1506183.77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-642223.54</v>
      </c>
      <c r="G73" s="9">
        <v>-642223.54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853706.4099999999</v>
      </c>
      <c r="G79" s="9">
        <f>G63+G68+G75</f>
        <v>894413.6199999999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1284023.66</v>
      </c>
      <c r="G81" s="9">
        <f>G59+G79</f>
        <v>1206791.4699999997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DIF</cp:lastModifiedBy>
  <cp:lastPrinted>2016-12-20T19:33:34Z</cp:lastPrinted>
  <dcterms:created xsi:type="dcterms:W3CDTF">2016-10-11T18:36:49Z</dcterms:created>
  <dcterms:modified xsi:type="dcterms:W3CDTF">2021-04-08T18:56:03Z</dcterms:modified>
  <cp:category/>
  <cp:version/>
  <cp:contentType/>
  <cp:contentStatus/>
</cp:coreProperties>
</file>